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تقرير الفواكه 2020\2020\2020\"/>
    </mc:Choice>
  </mc:AlternateContent>
  <bookViews>
    <workbookView xWindow="-156" yWindow="36" windowWidth="11760" windowHeight="9576" activeTab="9"/>
  </bookViews>
  <sheets>
    <sheet name="جدول 1" sheetId="1" r:id="rId1"/>
    <sheet name="رسم2" sheetId="3" r:id="rId2"/>
    <sheet name="رسم 1" sheetId="2" r:id="rId3"/>
    <sheet name="رسم الخارطة" sheetId="4" r:id="rId4"/>
    <sheet name="جدول الخارطة" sheetId="11" state="hidden" r:id="rId5"/>
    <sheet name="جدول رقم 2" sheetId="5" r:id="rId6"/>
    <sheet name="التفاح  المشمش" sheetId="6" r:id="rId7"/>
    <sheet name="العرموط التين" sheetId="7" r:id="rId8"/>
    <sheet name="الالوبالوالكوجه" sheetId="8" r:id="rId9"/>
    <sheet name="الزيتون والخوخ" sheetId="9" r:id="rId10"/>
    <sheet name="Sheet1" sheetId="12" r:id="rId11"/>
  </sheets>
  <definedNames>
    <definedName name="_xlnm.Print_Area" localSheetId="8">الالوبالوالكوجه!$A$1:$G$38</definedName>
    <definedName name="_xlnm.Print_Area" localSheetId="6">'التفاح  المشمش'!$A$1:$G$41</definedName>
    <definedName name="_xlnm.Print_Area" localSheetId="9">'الزيتون والخوخ'!$A$1:$G$41</definedName>
    <definedName name="_xlnm.Print_Area" localSheetId="7">'العرموط التين'!$A$1:$G$41</definedName>
    <definedName name="_xlnm.Print_Area" localSheetId="0">'جدول 1'!$B$2:$N$24</definedName>
    <definedName name="_xlnm.Print_Area" localSheetId="5">'جدول رقم 2'!$A$1:$G$46</definedName>
    <definedName name="_xlnm.Print_Area" localSheetId="3">'رسم الخارطة'!$A$1:$Q$37</definedName>
    <definedName name="_xlnm.Print_Area" localSheetId="1">رسم2!$A$1:$I$28</definedName>
  </definedNames>
  <calcPr calcId="162913" calcMode="manual"/>
</workbook>
</file>

<file path=xl/calcChain.xml><?xml version="1.0" encoding="utf-8"?>
<calcChain xmlns="http://schemas.openxmlformats.org/spreadsheetml/2006/main">
  <c r="D33" i="6" l="1"/>
  <c r="D8" i="6"/>
  <c r="D12" i="6"/>
  <c r="D9" i="6"/>
  <c r="D13" i="6"/>
  <c r="D10" i="6"/>
  <c r="D14" i="6"/>
  <c r="D14" i="9"/>
  <c r="E23" i="1" l="1"/>
  <c r="D23" i="1"/>
  <c r="D11" i="6" l="1"/>
  <c r="D16" i="6"/>
  <c r="D29" i="9"/>
  <c r="D33" i="9"/>
  <c r="D34" i="9"/>
  <c r="D36" i="9"/>
  <c r="D28" i="7"/>
  <c r="D29" i="7"/>
  <c r="D31" i="7"/>
  <c r="D32" i="7"/>
  <c r="D33" i="7"/>
  <c r="D26" i="7"/>
  <c r="D28" i="6"/>
  <c r="D29" i="6"/>
  <c r="D30" i="6"/>
  <c r="D31" i="6"/>
  <c r="D32" i="6"/>
  <c r="D34" i="6"/>
  <c r="D27" i="6"/>
  <c r="D32" i="5"/>
  <c r="D33" i="5"/>
  <c r="D34" i="5"/>
  <c r="D35" i="5"/>
  <c r="D36" i="5"/>
  <c r="D37" i="5"/>
  <c r="D39" i="5"/>
  <c r="D41" i="5"/>
  <c r="D31" i="5"/>
  <c r="D11" i="5" l="1"/>
  <c r="D12" i="5"/>
  <c r="D13" i="5"/>
  <c r="D14" i="5"/>
  <c r="D15" i="5"/>
  <c r="D16" i="5"/>
  <c r="D17" i="5"/>
  <c r="D18" i="5"/>
  <c r="D19" i="5"/>
  <c r="D20" i="5"/>
  <c r="D10" i="5"/>
  <c r="D9" i="9"/>
  <c r="D15" i="9"/>
  <c r="D28" i="8"/>
  <c r="D29" i="8"/>
  <c r="D30" i="8"/>
  <c r="D32" i="8"/>
  <c r="D33" i="8"/>
  <c r="D9" i="8"/>
  <c r="D10" i="8"/>
  <c r="D11" i="8"/>
  <c r="D12" i="8"/>
  <c r="D13" i="8"/>
  <c r="D14" i="8"/>
  <c r="D15" i="8"/>
  <c r="D8" i="8"/>
  <c r="D9" i="7"/>
  <c r="D10" i="7"/>
  <c r="D11" i="7"/>
  <c r="D12" i="7"/>
  <c r="D8" i="7"/>
  <c r="D13" i="7"/>
  <c r="D14" i="7"/>
  <c r="D15" i="7"/>
  <c r="M15" i="11" l="1"/>
  <c r="M16" i="11"/>
  <c r="M17" i="11"/>
  <c r="M18" i="11"/>
  <c r="M20" i="11"/>
  <c r="M21" i="11"/>
  <c r="M22" i="11"/>
  <c r="M23" i="11"/>
  <c r="M24" i="11"/>
  <c r="M14" i="11"/>
  <c r="L15" i="11"/>
  <c r="L16" i="11"/>
  <c r="L17" i="11"/>
  <c r="L18" i="11"/>
  <c r="L19" i="11"/>
  <c r="L20" i="11"/>
  <c r="L21" i="11"/>
  <c r="L22" i="11"/>
  <c r="L23" i="11"/>
  <c r="L14" i="11"/>
  <c r="K22" i="11"/>
  <c r="K20" i="11"/>
  <c r="K16" i="11"/>
  <c r="K17" i="11"/>
  <c r="K18" i="11"/>
  <c r="K19" i="11"/>
  <c r="K14" i="11"/>
  <c r="J22" i="11"/>
  <c r="J21" i="11"/>
  <c r="J20" i="11"/>
  <c r="J19" i="11"/>
  <c r="J15" i="11"/>
  <c r="J16" i="11"/>
  <c r="J17" i="11"/>
  <c r="J18" i="11"/>
  <c r="J14" i="11"/>
  <c r="I15" i="11"/>
  <c r="I16" i="11"/>
  <c r="I17" i="11"/>
  <c r="I18" i="11"/>
  <c r="I19" i="11"/>
  <c r="I20" i="11"/>
  <c r="I21" i="11"/>
  <c r="I22" i="11"/>
  <c r="I23" i="11"/>
  <c r="I24" i="11"/>
  <c r="I14" i="11"/>
  <c r="H15" i="11"/>
  <c r="H16" i="11"/>
  <c r="H17" i="11"/>
  <c r="H18" i="11"/>
  <c r="H20" i="11"/>
  <c r="H21" i="11"/>
  <c r="H14" i="11"/>
  <c r="G15" i="11"/>
  <c r="G16" i="11"/>
  <c r="G17" i="11"/>
  <c r="G18" i="11"/>
  <c r="G19" i="11"/>
  <c r="G20" i="11"/>
  <c r="G21" i="11"/>
  <c r="G22" i="11"/>
  <c r="G23" i="11"/>
  <c r="G14" i="11"/>
  <c r="F20" i="11"/>
  <c r="F21" i="11"/>
  <c r="F22" i="11"/>
  <c r="F19" i="11"/>
  <c r="F15" i="11"/>
  <c r="F16" i="11"/>
  <c r="F17" i="11"/>
  <c r="F18" i="11"/>
  <c r="F14" i="11"/>
  <c r="E15" i="11"/>
  <c r="E16" i="11"/>
  <c r="E17" i="11"/>
  <c r="E18" i="11"/>
  <c r="E19" i="11"/>
  <c r="E20" i="11"/>
  <c r="E21" i="11"/>
  <c r="E22" i="11"/>
  <c r="E23" i="11"/>
  <c r="E24" i="11"/>
  <c r="E14" i="11"/>
  <c r="D15" i="11"/>
  <c r="D16" i="11"/>
  <c r="D17" i="11"/>
  <c r="D18" i="11"/>
  <c r="D19" i="11"/>
  <c r="D20" i="11"/>
  <c r="D21" i="11"/>
  <c r="D22" i="11"/>
  <c r="D23" i="11"/>
  <c r="D24" i="11"/>
  <c r="D14" i="11"/>
  <c r="B21" i="5" l="1"/>
  <c r="D37" i="9" l="1"/>
  <c r="B37" i="9"/>
  <c r="D18" i="9"/>
  <c r="B18" i="9"/>
  <c r="D34" i="8"/>
  <c r="B34" i="8"/>
  <c r="D17" i="8"/>
  <c r="E14" i="8" s="1"/>
  <c r="B17" i="8"/>
  <c r="D16" i="7"/>
  <c r="B16" i="7"/>
  <c r="E36" i="9" l="1"/>
  <c r="E35" i="9"/>
  <c r="E32" i="9"/>
  <c r="E33" i="9"/>
  <c r="E29" i="9"/>
  <c r="E31" i="9"/>
  <c r="I22" i="1"/>
  <c r="K22" i="1" s="1"/>
  <c r="E30" i="9"/>
  <c r="E28" i="9"/>
  <c r="E9" i="9"/>
  <c r="E14" i="9"/>
  <c r="E13" i="9"/>
  <c r="E10" i="9"/>
  <c r="I21" i="1"/>
  <c r="K21" i="1" s="1"/>
  <c r="E12" i="9"/>
  <c r="I20" i="1"/>
  <c r="K20" i="1" s="1"/>
  <c r="E33" i="8"/>
  <c r="E28" i="8"/>
  <c r="E27" i="8"/>
  <c r="E9" i="8"/>
  <c r="E15" i="8"/>
  <c r="E13" i="8"/>
  <c r="E12" i="8"/>
  <c r="I19" i="1"/>
  <c r="K19" i="1" s="1"/>
  <c r="E11" i="8"/>
  <c r="E8" i="8"/>
  <c r="E16" i="8"/>
  <c r="E8" i="7"/>
  <c r="I17" i="1"/>
  <c r="E15" i="7"/>
  <c r="E12" i="7"/>
  <c r="E14" i="7"/>
  <c r="E9" i="7"/>
  <c r="E11" i="7"/>
  <c r="C37" i="9"/>
  <c r="G22" i="1" s="1"/>
  <c r="C34" i="8"/>
  <c r="G20" i="1" s="1"/>
  <c r="C18" i="9"/>
  <c r="G21" i="1" s="1"/>
  <c r="C17" i="8"/>
  <c r="G19" i="1" s="1"/>
  <c r="B37" i="7"/>
  <c r="D37" i="7"/>
  <c r="C16" i="7"/>
  <c r="G17" i="1" s="1"/>
  <c r="B37" i="6"/>
  <c r="D17" i="6"/>
  <c r="B17" i="6"/>
  <c r="E18" i="9" l="1"/>
  <c r="E8" i="6"/>
  <c r="E10" i="6"/>
  <c r="E16" i="6"/>
  <c r="E35" i="7"/>
  <c r="E27" i="7"/>
  <c r="E34" i="7"/>
  <c r="E33" i="7"/>
  <c r="E29" i="7"/>
  <c r="E36" i="7"/>
  <c r="I18" i="1"/>
  <c r="K18" i="1" s="1"/>
  <c r="E32" i="7"/>
  <c r="E31" i="7"/>
  <c r="E30" i="7"/>
  <c r="E28" i="7"/>
  <c r="E26" i="7"/>
  <c r="E29" i="6"/>
  <c r="E36" i="6"/>
  <c r="E32" i="6"/>
  <c r="E30" i="6"/>
  <c r="I16" i="1"/>
  <c r="K16" i="1" s="1"/>
  <c r="E28" i="6"/>
  <c r="E33" i="6"/>
  <c r="E31" i="6"/>
  <c r="E27" i="6"/>
  <c r="E12" i="6"/>
  <c r="E9" i="6"/>
  <c r="E11" i="6"/>
  <c r="I15" i="1"/>
  <c r="K15" i="1" s="1"/>
  <c r="E13" i="6"/>
  <c r="E16" i="7"/>
  <c r="C37" i="7"/>
  <c r="G18" i="1" s="1"/>
  <c r="C37" i="6"/>
  <c r="G16" i="1" s="1"/>
  <c r="D21" i="5"/>
  <c r="I13" i="1" s="1"/>
  <c r="B42" i="5"/>
  <c r="E19" i="5" l="1"/>
  <c r="E11" i="5"/>
  <c r="E10" i="5"/>
  <c r="E17" i="5"/>
  <c r="E16" i="5"/>
  <c r="E14" i="5"/>
  <c r="E13" i="5"/>
  <c r="E20" i="5"/>
  <c r="E12" i="5"/>
  <c r="E15" i="5"/>
  <c r="E18" i="5"/>
  <c r="C21" i="5"/>
  <c r="G13" i="1" s="1"/>
  <c r="E37" i="7"/>
  <c r="K13" i="1"/>
  <c r="D42" i="5"/>
  <c r="E21" i="5" l="1"/>
  <c r="E40" i="5"/>
  <c r="E32" i="5"/>
  <c r="E38" i="5"/>
  <c r="E31" i="5"/>
  <c r="E41" i="5"/>
  <c r="I14" i="1"/>
  <c r="I23" i="1" s="1"/>
  <c r="J18" i="1" s="1"/>
  <c r="E37" i="5"/>
  <c r="E36" i="5"/>
  <c r="E35" i="5"/>
  <c r="E34" i="5"/>
  <c r="E33" i="5"/>
  <c r="E39" i="5"/>
  <c r="C42" i="5"/>
  <c r="G14" i="1" s="1"/>
  <c r="C17" i="6"/>
  <c r="G15" i="1" s="1"/>
  <c r="J20" i="1" l="1"/>
  <c r="J22" i="1"/>
  <c r="K14" i="1"/>
  <c r="J14" i="1"/>
  <c r="J13" i="1"/>
  <c r="J15" i="1"/>
  <c r="J16" i="1"/>
  <c r="J17" i="1"/>
  <c r="E42" i="5"/>
  <c r="K23" i="1"/>
</calcChain>
</file>

<file path=xl/sharedStrings.xml><?xml version="1.0" encoding="utf-8"?>
<sst xmlns="http://schemas.openxmlformats.org/spreadsheetml/2006/main" count="524" uniqueCount="136">
  <si>
    <t>جدول (1)</t>
  </si>
  <si>
    <t>(كغم / شجرة)</t>
  </si>
  <si>
    <t>الانتاج</t>
  </si>
  <si>
    <t>( طن )</t>
  </si>
  <si>
    <t>العنب</t>
  </si>
  <si>
    <t>الرمان</t>
  </si>
  <si>
    <t>التفاح</t>
  </si>
  <si>
    <t>المشمش</t>
  </si>
  <si>
    <t>العرموط</t>
  </si>
  <si>
    <t>التين</t>
  </si>
  <si>
    <t>الالوبالو</t>
  </si>
  <si>
    <t>الكوجه</t>
  </si>
  <si>
    <t>الخوخ</t>
  </si>
  <si>
    <t>الزيتون</t>
  </si>
  <si>
    <t>المجموع</t>
  </si>
  <si>
    <t xml:space="preserve">المحافظة </t>
  </si>
  <si>
    <t xml:space="preserve">متوسط الانتاجية </t>
  </si>
  <si>
    <t>الاهمية النسبية</t>
  </si>
  <si>
    <t>كركوك</t>
  </si>
  <si>
    <t>ديالى</t>
  </si>
  <si>
    <t>بغداد</t>
  </si>
  <si>
    <t>بابل</t>
  </si>
  <si>
    <t>كربلاء</t>
  </si>
  <si>
    <t>واسط</t>
  </si>
  <si>
    <t>النجف</t>
  </si>
  <si>
    <t>القادسية</t>
  </si>
  <si>
    <t xml:space="preserve">المجموع </t>
  </si>
  <si>
    <t>عدد الاشجار المثمرة</t>
  </si>
  <si>
    <t>( شجرة)</t>
  </si>
  <si>
    <t>(شجرة)</t>
  </si>
  <si>
    <t xml:space="preserve"> محصول : التفاح </t>
  </si>
  <si>
    <t xml:space="preserve"> محصول : المشمش</t>
  </si>
  <si>
    <t xml:space="preserve"> محصول : العرموط</t>
  </si>
  <si>
    <t xml:space="preserve"> محصول : التين</t>
  </si>
  <si>
    <t xml:space="preserve"> محصول : الرمان</t>
  </si>
  <si>
    <t xml:space="preserve"> محصول : الالوبالو</t>
  </si>
  <si>
    <t xml:space="preserve"> محصول : الكوجه</t>
  </si>
  <si>
    <t xml:space="preserve"> محصول : الخوخ</t>
  </si>
  <si>
    <t xml:space="preserve"> محصول : الزيتون</t>
  </si>
  <si>
    <t>Table(1)</t>
  </si>
  <si>
    <t>Total</t>
  </si>
  <si>
    <t>Table(2)</t>
  </si>
  <si>
    <t>Crop: Grape</t>
  </si>
  <si>
    <t>Governorate</t>
  </si>
  <si>
    <t xml:space="preserve">No.of </t>
  </si>
  <si>
    <t>fruitful trees</t>
  </si>
  <si>
    <t>للانتاج %</t>
  </si>
  <si>
    <t>Kirkuk</t>
  </si>
  <si>
    <t>Diala</t>
  </si>
  <si>
    <t>Baghdad</t>
  </si>
  <si>
    <t>Wasit</t>
  </si>
  <si>
    <t>AL-Qadisiya</t>
  </si>
  <si>
    <t>Babylon</t>
  </si>
  <si>
    <t>Kerbela</t>
  </si>
  <si>
    <t xml:space="preserve">Crop: pomegranate                                     </t>
  </si>
  <si>
    <t>Crop:Apple</t>
  </si>
  <si>
    <t>Crop: pear</t>
  </si>
  <si>
    <t>Crop: Fig</t>
  </si>
  <si>
    <t>Crop: plum</t>
  </si>
  <si>
    <t>Crop: peach</t>
  </si>
  <si>
    <t>Crop: Olive</t>
  </si>
  <si>
    <t>(ton)</t>
  </si>
  <si>
    <t xml:space="preserve">محصول : العنب </t>
  </si>
  <si>
    <t>جدول (2)</t>
  </si>
  <si>
    <t xml:space="preserve">الاهمية النسبية </t>
  </si>
  <si>
    <t>Relative</t>
  </si>
  <si>
    <t>نوع الفاكهة</t>
  </si>
  <si>
    <t xml:space="preserve"> تابع جدول (2) </t>
  </si>
  <si>
    <t xml:space="preserve"> تابع جدول (2)  </t>
  </si>
  <si>
    <t>الفواكه</t>
  </si>
  <si>
    <t>Production</t>
  </si>
  <si>
    <t>Grapes</t>
  </si>
  <si>
    <t>Pomegranates</t>
  </si>
  <si>
    <t>Apples</t>
  </si>
  <si>
    <t>Apricots</t>
  </si>
  <si>
    <t>Pears</t>
  </si>
  <si>
    <t>Figs</t>
  </si>
  <si>
    <t>Plums</t>
  </si>
  <si>
    <t>Greengages</t>
  </si>
  <si>
    <t>Peachs</t>
  </si>
  <si>
    <t>Olives</t>
  </si>
  <si>
    <t>( كغم / شجرة )</t>
  </si>
  <si>
    <t>(kg / tree)</t>
  </si>
  <si>
    <t>yield</t>
  </si>
  <si>
    <t xml:space="preserve">  (kg / tree)</t>
  </si>
  <si>
    <t>production  (ton)</t>
  </si>
  <si>
    <t xml:space="preserve">Production and aveage yield of fruitful trees for  summer season by kind  compared </t>
  </si>
  <si>
    <t>importance %</t>
  </si>
  <si>
    <t>Average yield per tree</t>
  </si>
  <si>
    <t xml:space="preserve"> fruit</t>
  </si>
  <si>
    <t>Average</t>
  </si>
  <si>
    <t>Table(2)con.</t>
  </si>
  <si>
    <t>Table(2) con.</t>
  </si>
  <si>
    <t>متوسط انتاجية الشجرة الواحدة</t>
  </si>
  <si>
    <t>No. of fruitful trees</t>
  </si>
  <si>
    <t xml:space="preserve">عدد الاشجار المثمرة ( شجرة) </t>
  </si>
  <si>
    <t>governorates</t>
  </si>
  <si>
    <t xml:space="preserve">معدل التغير للانتاج </t>
  </si>
  <si>
    <t>شكل (2) Figure</t>
  </si>
  <si>
    <t>شكل ( 3 ) Figure</t>
  </si>
  <si>
    <t>شكل  (1 ) Figure</t>
  </si>
  <si>
    <t xml:space="preserve">         Crop: greengage                        </t>
  </si>
  <si>
    <t>نينوى</t>
  </si>
  <si>
    <t>الأنبار</t>
  </si>
  <si>
    <t>صلاح الدين</t>
  </si>
  <si>
    <t>Nineveh</t>
  </si>
  <si>
    <t>Al_Anbar</t>
  </si>
  <si>
    <t>Salah Al-Deen</t>
  </si>
  <si>
    <t>Al-Najaf</t>
  </si>
  <si>
    <t>Relative importance %</t>
  </si>
  <si>
    <t xml:space="preserve">الاهمية النسبية للانتاج </t>
  </si>
  <si>
    <t>change rate %</t>
  </si>
  <si>
    <t>كمية انتاج الفواكه الصيفيه  لسنه 2019 حسب المحافظات</t>
  </si>
  <si>
    <t>رمز 
المحافظة</t>
  </si>
  <si>
    <t>كمية الانتاج</t>
  </si>
  <si>
    <t>اربيل</t>
  </si>
  <si>
    <t>دهوك</t>
  </si>
  <si>
    <t>سليمانية</t>
  </si>
  <si>
    <t>المثنى</t>
  </si>
  <si>
    <t>ذي قار</t>
  </si>
  <si>
    <t>ميسان</t>
  </si>
  <si>
    <t>البصرة</t>
  </si>
  <si>
    <t>جدول رسم الخارطة</t>
  </si>
  <si>
    <t>المصدر: جدول رقم (1)</t>
  </si>
  <si>
    <t xml:space="preserve">الانتاج ومتوسط انتاجية أشجار الفواكه للموسم الصيفي لسنة 2020 حسب انواعها مقارنة بسنة 2019 على مستوى العراق </t>
  </si>
  <si>
    <t>with 2020 at Iraq level for 2019</t>
  </si>
  <si>
    <t xml:space="preserve">انتاج اشجار الفواكه للموسم الصيفي لسنة 2020 حسب المحافظات </t>
  </si>
  <si>
    <t>Fruitful trees production of summer season by governorates for 2020</t>
  </si>
  <si>
    <t xml:space="preserve">إنتاج الفواكه للموسم الصيفي لسنة 2020 حسب انواعها مقارنة بسنة 2019 </t>
  </si>
  <si>
    <t xml:space="preserve">Fruit production  for summer season by kind for 2020 comparing with 2019 for covered </t>
  </si>
  <si>
    <t>انتاج اشجار الفواكه حسب النوع للموسم الصيفي في العراق لسنة 2020</t>
  </si>
  <si>
    <t>Fruit trees production for  summer season by kind at Iraq level  for 2020</t>
  </si>
  <si>
    <t>متوسط انتاجية الشجرة حسب النوع للموسم الصيفي في العراق لسنة 2020</t>
  </si>
  <si>
    <t>Average yield per tree of  summer season by kind  at Iraq level for 2020</t>
  </si>
  <si>
    <t xml:space="preserve">     الإنتاج  ( طن )      </t>
  </si>
  <si>
    <t>Crop:Apricot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</si>
</sst>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00"/>
    <numFmt numFmtId="166" formatCode="0.000"/>
    <numFmt numFmtId="167" formatCode="0.0000"/>
  </numFmts>
  <fonts count="19" x14ac:knownFonts="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name val="Arabic Transparent"/>
      <charset val="178"/>
    </font>
    <font>
      <b/>
      <sz val="10"/>
      <name val="Arabic Transparent"/>
      <charset val="178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12"/>
      <color theme="1"/>
      <name val="Times New Roman"/>
      <family val="1"/>
    </font>
    <font>
      <b/>
      <sz val="10.5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7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6" fillId="0" borderId="0" xfId="11" applyFont="1" applyBorder="1" applyAlignment="1">
      <alignment horizontal="center"/>
    </xf>
    <xf numFmtId="2" fontId="6" fillId="0" borderId="0" xfId="5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readingOrder="2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5" applyFont="1" applyBorder="1" applyAlignment="1">
      <alignment horizontal="center"/>
    </xf>
    <xf numFmtId="164" fontId="0" fillId="0" borderId="0" xfId="0" applyNumberFormat="1"/>
    <xf numFmtId="0" fontId="0" fillId="0" borderId="14" xfId="0" applyBorder="1"/>
    <xf numFmtId="0" fontId="0" fillId="0" borderId="14" xfId="0" applyBorder="1" applyAlignment="1">
      <alignment horizontal="center" vertical="center"/>
    </xf>
    <xf numFmtId="0" fontId="3" fillId="0" borderId="0" xfId="0" applyFont="1" applyBorder="1" applyAlignment="1">
      <alignment horizontal="left" wrapText="1" readingOrder="1"/>
    </xf>
    <xf numFmtId="165" fontId="1" fillId="0" borderId="9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/>
    <xf numFmtId="0" fontId="7" fillId="0" borderId="1" xfId="0" applyFont="1" applyBorder="1"/>
    <xf numFmtId="0" fontId="1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/>
    </xf>
    <xf numFmtId="0" fontId="11" fillId="0" borderId="0" xfId="0" applyFont="1"/>
    <xf numFmtId="0" fontId="13" fillId="0" borderId="0" xfId="0" applyFont="1"/>
    <xf numFmtId="0" fontId="3" fillId="0" borderId="0" xfId="0" applyFont="1" applyAlignment="1">
      <alignment horizontal="center"/>
    </xf>
    <xf numFmtId="0" fontId="11" fillId="0" borderId="0" xfId="0" applyFont="1" applyBorder="1"/>
    <xf numFmtId="0" fontId="7" fillId="0" borderId="0" xfId="0" applyFont="1" applyAlignme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3" fillId="0" borderId="0" xfId="0" applyFont="1" applyAlignment="1"/>
    <xf numFmtId="0" fontId="9" fillId="0" borderId="0" xfId="0" applyFont="1"/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2" fontId="9" fillId="0" borderId="1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12" fillId="0" borderId="0" xfId="7" applyFont="1" applyBorder="1" applyAlignment="1">
      <alignment horizontal="center"/>
    </xf>
    <xf numFmtId="2" fontId="12" fillId="0" borderId="0" xfId="7" applyNumberFormat="1" applyFont="1" applyBorder="1" applyAlignment="1">
      <alignment horizontal="center"/>
    </xf>
    <xf numFmtId="0" fontId="11" fillId="0" borderId="0" xfId="0" applyFont="1" applyAlignment="1">
      <alignment horizontal="right"/>
    </xf>
    <xf numFmtId="0" fontId="15" fillId="0" borderId="0" xfId="0" applyFont="1"/>
    <xf numFmtId="0" fontId="12" fillId="0" borderId="0" xfId="9" applyFont="1" applyBorder="1" applyAlignment="1">
      <alignment horizontal="center"/>
    </xf>
    <xf numFmtId="2" fontId="12" fillId="0" borderId="0" xfId="9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0" xfId="13" applyFont="1" applyBorder="1" applyAlignment="1">
      <alignment horizontal="center"/>
    </xf>
    <xf numFmtId="2" fontId="12" fillId="0" borderId="0" xfId="13" applyNumberFormat="1" applyFont="1" applyBorder="1" applyAlignment="1">
      <alignment horizontal="center"/>
    </xf>
    <xf numFmtId="2" fontId="15" fillId="0" borderId="0" xfId="0" applyNumberFormat="1" applyFont="1"/>
    <xf numFmtId="0" fontId="12" fillId="0" borderId="0" xfId="12" applyFont="1" applyBorder="1" applyAlignment="1">
      <alignment horizontal="center"/>
    </xf>
    <xf numFmtId="2" fontId="12" fillId="0" borderId="0" xfId="12" applyNumberFormat="1" applyFont="1" applyBorder="1" applyAlignment="1">
      <alignment horizontal="center"/>
    </xf>
    <xf numFmtId="0" fontId="15" fillId="0" borderId="0" xfId="0" applyFont="1" applyBorder="1"/>
    <xf numFmtId="167" fontId="0" fillId="0" borderId="0" xfId="0" applyNumberFormat="1"/>
    <xf numFmtId="166" fontId="6" fillId="0" borderId="0" xfId="5" applyNumberFormat="1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6" fontId="0" fillId="0" borderId="0" xfId="0" applyNumberFormat="1" applyBorder="1"/>
    <xf numFmtId="2" fontId="0" fillId="0" borderId="0" xfId="0" applyNumberFormat="1" applyBorder="1"/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Border="1"/>
    <xf numFmtId="2" fontId="9" fillId="0" borderId="0" xfId="0" applyNumberFormat="1" applyFont="1" applyBorder="1" applyAlignment="1">
      <alignment horizontal="center" vertical="center"/>
    </xf>
    <xf numFmtId="0" fontId="6" fillId="0" borderId="0" xfId="13" applyFont="1" applyBorder="1" applyAlignment="1">
      <alignment horizontal="right"/>
    </xf>
    <xf numFmtId="2" fontId="6" fillId="0" borderId="0" xfId="13" applyNumberFormat="1" applyFont="1" applyBorder="1" applyAlignment="1">
      <alignment horizontal="right"/>
    </xf>
    <xf numFmtId="1" fontId="6" fillId="0" borderId="0" xfId="13" applyNumberFormat="1" applyFont="1" applyBorder="1" applyAlignment="1">
      <alignment horizontal="right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2" fontId="17" fillId="0" borderId="18" xfId="0" applyNumberFormat="1" applyFont="1" applyBorder="1" applyAlignment="1">
      <alignment horizontal="right" vertical="center"/>
    </xf>
    <xf numFmtId="2" fontId="17" fillId="0" borderId="15" xfId="0" applyNumberFormat="1" applyFont="1" applyBorder="1" applyAlignment="1">
      <alignment horizontal="right" vertical="center"/>
    </xf>
    <xf numFmtId="0" fontId="17" fillId="2" borderId="16" xfId="0" applyFont="1" applyFill="1" applyBorder="1" applyAlignment="1">
      <alignment horizontal="right" vertical="center"/>
    </xf>
    <xf numFmtId="2" fontId="18" fillId="0" borderId="9" xfId="2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/>
    </xf>
    <xf numFmtId="3" fontId="17" fillId="0" borderId="9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center" vertical="center"/>
    </xf>
    <xf numFmtId="3" fontId="17" fillId="0" borderId="16" xfId="0" applyNumberFormat="1" applyFont="1" applyBorder="1" applyAlignment="1">
      <alignment horizontal="right" vertical="center"/>
    </xf>
    <xf numFmtId="2" fontId="17" fillId="0" borderId="19" xfId="0" applyNumberFormat="1" applyFont="1" applyBorder="1" applyAlignment="1">
      <alignment horizontal="right" vertical="center"/>
    </xf>
    <xf numFmtId="0" fontId="17" fillId="0" borderId="19" xfId="0" applyFont="1" applyBorder="1" applyAlignment="1">
      <alignment horizontal="right" vertical="center"/>
    </xf>
    <xf numFmtId="0" fontId="17" fillId="0" borderId="16" xfId="0" applyFont="1" applyBorder="1" applyAlignment="1">
      <alignment horizontal="right" vertical="center"/>
    </xf>
    <xf numFmtId="0" fontId="17" fillId="0" borderId="18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17" fillId="0" borderId="5" xfId="0" applyFont="1" applyBorder="1" applyAlignment="1">
      <alignment horizontal="center" vertical="center" readingOrder="2"/>
    </xf>
    <xf numFmtId="0" fontId="17" fillId="0" borderId="3" xfId="0" applyFont="1" applyBorder="1" applyAlignment="1">
      <alignment horizontal="center" vertical="center" readingOrder="2"/>
    </xf>
    <xf numFmtId="0" fontId="17" fillId="0" borderId="6" xfId="0" applyFont="1" applyBorder="1" applyAlignment="1">
      <alignment horizontal="center" vertical="center" readingOrder="2"/>
    </xf>
    <xf numFmtId="0" fontId="17" fillId="0" borderId="4" xfId="0" applyFont="1" applyBorder="1" applyAlignment="1">
      <alignment horizontal="center" vertical="center" readingOrder="2"/>
    </xf>
    <xf numFmtId="0" fontId="9" fillId="0" borderId="2" xfId="0" applyFont="1" applyBorder="1" applyAlignment="1">
      <alignment horizontal="center" vertical="center" readingOrder="2"/>
    </xf>
    <xf numFmtId="0" fontId="9" fillId="0" borderId="0" xfId="0" applyFont="1" applyBorder="1" applyAlignment="1">
      <alignment horizontal="center" vertical="center" readingOrder="2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readingOrder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 readingOrder="2"/>
    </xf>
    <xf numFmtId="0" fontId="2" fillId="0" borderId="0" xfId="0" applyFont="1" applyBorder="1" applyAlignment="1">
      <alignment horizontal="right" vertical="center" readingOrder="2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1" fontId="12" fillId="0" borderId="0" xfId="4" applyNumberFormat="1" applyFont="1" applyBorder="1" applyAlignment="1">
      <alignment horizontal="left"/>
    </xf>
    <xf numFmtId="1" fontId="12" fillId="0" borderId="2" xfId="4" applyNumberFormat="1" applyFont="1" applyBorder="1" applyAlignment="1">
      <alignment horizontal="left"/>
    </xf>
    <xf numFmtId="0" fontId="7" fillId="0" borderId="0" xfId="0" applyFont="1" applyBorder="1" applyAlignment="1">
      <alignment horizontal="right" vertical="center"/>
    </xf>
    <xf numFmtId="0" fontId="7" fillId="0" borderId="1" xfId="0" applyFont="1" applyBorder="1" applyAlignment="1">
      <alignment horizontal="center"/>
    </xf>
  </cellXfs>
  <cellStyles count="15">
    <cellStyle name="Normal" xfId="0" builtinId="0"/>
    <cellStyle name="Normal 10" xfId="8"/>
    <cellStyle name="Normal 12" xfId="9"/>
    <cellStyle name="Normal 13" xfId="10"/>
    <cellStyle name="Normal 15" xfId="11"/>
    <cellStyle name="Normal 16" xfId="12"/>
    <cellStyle name="Normal 17" xfId="13"/>
    <cellStyle name="Normal 18" xfId="14"/>
    <cellStyle name="Normal 2" xfId="1"/>
    <cellStyle name="Normal 3" xfId="2"/>
    <cellStyle name="Normal 5" xfId="3"/>
    <cellStyle name="Normal 6" xfId="4"/>
    <cellStyle name="Normal 7" xfId="5"/>
    <cellStyle name="Normal 8" xfId="6"/>
    <cellStyle name="Normal 9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77340332458443"/>
          <c:y val="0.10194305676641036"/>
          <c:w val="0.87046572693867441"/>
          <c:h val="0.74030201409358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'جدول 1'!$I$12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'جدول 1'!$B$13:$C$22</c:f>
              <c:strCache>
                <c:ptCount val="10"/>
                <c:pt idx="0">
                  <c:v>العنب</c:v>
                </c:pt>
                <c:pt idx="1">
                  <c:v>الرمان</c:v>
                </c:pt>
                <c:pt idx="2">
                  <c:v>التفاح</c:v>
                </c:pt>
                <c:pt idx="3">
                  <c:v>المشمش</c:v>
                </c:pt>
                <c:pt idx="4">
                  <c:v>العرموط</c:v>
                </c:pt>
                <c:pt idx="5">
                  <c:v>التين</c:v>
                </c:pt>
                <c:pt idx="6">
                  <c:v>الالوبالو</c:v>
                </c:pt>
                <c:pt idx="7">
                  <c:v>الكوجه</c:v>
                </c:pt>
                <c:pt idx="8">
                  <c:v>الخوخ</c:v>
                </c:pt>
                <c:pt idx="9">
                  <c:v>الزيتون</c:v>
                </c:pt>
              </c:strCache>
            </c:strRef>
          </c:cat>
          <c:val>
            <c:numRef>
              <c:f>'جدول 1'!$I$13:$I$22</c:f>
              <c:numCache>
                <c:formatCode>#,##0</c:formatCode>
                <c:ptCount val="10"/>
                <c:pt idx="0">
                  <c:v>421867.90073000005</c:v>
                </c:pt>
                <c:pt idx="1">
                  <c:v>241671.38829999999</c:v>
                </c:pt>
                <c:pt idx="2">
                  <c:v>79413.298200000005</c:v>
                </c:pt>
                <c:pt idx="3">
                  <c:v>34609</c:v>
                </c:pt>
                <c:pt idx="4">
                  <c:v>15566.649300000001</c:v>
                </c:pt>
                <c:pt idx="5">
                  <c:v>9322.4133900000015</c:v>
                </c:pt>
                <c:pt idx="6">
                  <c:v>15060.544999999998</c:v>
                </c:pt>
                <c:pt idx="7">
                  <c:v>3108.5213999999996</c:v>
                </c:pt>
                <c:pt idx="8">
                  <c:v>3645.1016</c:v>
                </c:pt>
                <c:pt idx="9">
                  <c:v>33912.470499999996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222-B899-ED51D846E580}"/>
            </c:ext>
          </c:extLst>
        </c:ser>
        <c:ser>
          <c:idx val="1"/>
          <c:order val="1"/>
          <c:tx>
            <c:strRef>
              <c:f>'جدول 1'!$H$12</c:f>
              <c:strCache>
                <c:ptCount val="1"/>
                <c:pt idx="0">
                  <c:v>2019</c:v>
                </c:pt>
              </c:strCache>
            </c:strRef>
          </c:tx>
          <c:spPr>
            <a:effectLst/>
          </c:spPr>
          <c:invertIfNegative val="0"/>
          <c:cat>
            <c:strRef>
              <c:f>'جدول 1'!$B$13:$C$22</c:f>
              <c:strCache>
                <c:ptCount val="10"/>
                <c:pt idx="0">
                  <c:v>العنب</c:v>
                </c:pt>
                <c:pt idx="1">
                  <c:v>الرمان</c:v>
                </c:pt>
                <c:pt idx="2">
                  <c:v>التفاح</c:v>
                </c:pt>
                <c:pt idx="3">
                  <c:v>المشمش</c:v>
                </c:pt>
                <c:pt idx="4">
                  <c:v>العرموط</c:v>
                </c:pt>
                <c:pt idx="5">
                  <c:v>التين</c:v>
                </c:pt>
                <c:pt idx="6">
                  <c:v>الالوبالو</c:v>
                </c:pt>
                <c:pt idx="7">
                  <c:v>الكوجه</c:v>
                </c:pt>
                <c:pt idx="8">
                  <c:v>الخوخ</c:v>
                </c:pt>
                <c:pt idx="9">
                  <c:v>الزيتون</c:v>
                </c:pt>
              </c:strCache>
            </c:strRef>
          </c:cat>
          <c:val>
            <c:numRef>
              <c:f>'جدول 1'!$H$13:$H$22</c:f>
              <c:numCache>
                <c:formatCode>#,##0</c:formatCode>
                <c:ptCount val="10"/>
                <c:pt idx="0">
                  <c:v>420466</c:v>
                </c:pt>
                <c:pt idx="1">
                  <c:v>219822</c:v>
                </c:pt>
                <c:pt idx="2">
                  <c:v>75831</c:v>
                </c:pt>
                <c:pt idx="3">
                  <c:v>34728</c:v>
                </c:pt>
                <c:pt idx="4">
                  <c:v>15652</c:v>
                </c:pt>
                <c:pt idx="5">
                  <c:v>9265</c:v>
                </c:pt>
                <c:pt idx="6">
                  <c:v>15351</c:v>
                </c:pt>
                <c:pt idx="7">
                  <c:v>3019</c:v>
                </c:pt>
                <c:pt idx="8">
                  <c:v>3411</c:v>
                </c:pt>
                <c:pt idx="9">
                  <c:v>34501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2-4222-B899-ED51D846E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overlap val="-25"/>
        <c:axId val="78444032"/>
        <c:axId val="78445568"/>
      </c:barChart>
      <c:catAx>
        <c:axId val="78444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n-US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78445568"/>
        <c:crosses val="autoZero"/>
        <c:auto val="1"/>
        <c:lblAlgn val="ctr"/>
        <c:lblOffset val="100"/>
        <c:noMultiLvlLbl val="0"/>
      </c:catAx>
      <c:valAx>
        <c:axId val="7844556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784440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</c:spPr>
        <c:txPr>
          <a:bodyPr/>
          <a:lstStyle/>
          <a:p>
            <a:pPr rtl="0">
              <a:defRPr b="1"/>
            </a:pPr>
            <a:endParaRPr lang="en-US"/>
          </a:p>
        </c:txPr>
      </c:dTable>
    </c:plotArea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000000000000322" l="0.70000000000000062" r="0.70000000000000062" t="0.75000000000000322" header="0.30000000000000032" footer="0.3000000000000003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5877306381479"/>
          <c:y val="0.10321069021301915"/>
          <c:w val="0.85647804285658435"/>
          <c:h val="0.691552789255038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'جدول 1'!$I$12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'جدول 1'!$B$13:$C$22</c:f>
              <c:strCache>
                <c:ptCount val="10"/>
                <c:pt idx="0">
                  <c:v>العنب</c:v>
                </c:pt>
                <c:pt idx="1">
                  <c:v>الرمان</c:v>
                </c:pt>
                <c:pt idx="2">
                  <c:v>التفاح</c:v>
                </c:pt>
                <c:pt idx="3">
                  <c:v>المشمش</c:v>
                </c:pt>
                <c:pt idx="4">
                  <c:v>العرموط</c:v>
                </c:pt>
                <c:pt idx="5">
                  <c:v>التين</c:v>
                </c:pt>
                <c:pt idx="6">
                  <c:v>الالوبالو</c:v>
                </c:pt>
                <c:pt idx="7">
                  <c:v>الكوجه</c:v>
                </c:pt>
                <c:pt idx="8">
                  <c:v>الخوخ</c:v>
                </c:pt>
                <c:pt idx="9">
                  <c:v>الزيتون</c:v>
                </c:pt>
              </c:strCache>
            </c:strRef>
          </c:cat>
          <c:val>
            <c:numRef>
              <c:f>'جدول 1'!$I$13:$I$22</c:f>
              <c:numCache>
                <c:formatCode>#,##0</c:formatCode>
                <c:ptCount val="10"/>
                <c:pt idx="0">
                  <c:v>421867.90073000005</c:v>
                </c:pt>
                <c:pt idx="1">
                  <c:v>241671.38829999999</c:v>
                </c:pt>
                <c:pt idx="2">
                  <c:v>79413.298200000005</c:v>
                </c:pt>
                <c:pt idx="3">
                  <c:v>34609</c:v>
                </c:pt>
                <c:pt idx="4">
                  <c:v>15566.649300000001</c:v>
                </c:pt>
                <c:pt idx="5">
                  <c:v>9322.4133900000015</c:v>
                </c:pt>
                <c:pt idx="6">
                  <c:v>15060.544999999998</c:v>
                </c:pt>
                <c:pt idx="7">
                  <c:v>3108.5213999999996</c:v>
                </c:pt>
                <c:pt idx="8">
                  <c:v>3645.1016</c:v>
                </c:pt>
                <c:pt idx="9">
                  <c:v>33912.470499999996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23-4CB9-B7DB-19423121C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22400"/>
        <c:axId val="80423936"/>
      </c:barChart>
      <c:catAx>
        <c:axId val="80422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0423936"/>
        <c:crosses val="autoZero"/>
        <c:auto val="1"/>
        <c:lblAlgn val="ctr"/>
        <c:lblOffset val="100"/>
        <c:noMultiLvlLbl val="0"/>
      </c:catAx>
      <c:valAx>
        <c:axId val="804239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042240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7174103237095"/>
          <c:y val="0.14018554761579657"/>
          <c:w val="0.86187270341207345"/>
          <c:h val="0.663749563818973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'جدول 1'!$G$12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'جدول 1'!$B$13:$C$22</c:f>
              <c:strCache>
                <c:ptCount val="10"/>
                <c:pt idx="0">
                  <c:v>العنب</c:v>
                </c:pt>
                <c:pt idx="1">
                  <c:v>الرمان</c:v>
                </c:pt>
                <c:pt idx="2">
                  <c:v>التفاح</c:v>
                </c:pt>
                <c:pt idx="3">
                  <c:v>المشمش</c:v>
                </c:pt>
                <c:pt idx="4">
                  <c:v>العرموط</c:v>
                </c:pt>
                <c:pt idx="5">
                  <c:v>التين</c:v>
                </c:pt>
                <c:pt idx="6">
                  <c:v>الالوبالو</c:v>
                </c:pt>
                <c:pt idx="7">
                  <c:v>الكوجه</c:v>
                </c:pt>
                <c:pt idx="8">
                  <c:v>الخوخ</c:v>
                </c:pt>
                <c:pt idx="9">
                  <c:v>الزيتون</c:v>
                </c:pt>
              </c:strCache>
            </c:strRef>
          </c:cat>
          <c:val>
            <c:numRef>
              <c:f>'جدول 1'!$G$13:$G$22</c:f>
              <c:numCache>
                <c:formatCode>0.00</c:formatCode>
                <c:ptCount val="10"/>
                <c:pt idx="0">
                  <c:v>36.324761770561757</c:v>
                </c:pt>
                <c:pt idx="1">
                  <c:v>37.204797369954456</c:v>
                </c:pt>
                <c:pt idx="2">
                  <c:v>30.169600821205147</c:v>
                </c:pt>
                <c:pt idx="3">
                  <c:v>32.514054444060307</c:v>
                </c:pt>
                <c:pt idx="4">
                  <c:v>28.533706715937772</c:v>
                </c:pt>
                <c:pt idx="5">
                  <c:v>22.580138473425556</c:v>
                </c:pt>
                <c:pt idx="6">
                  <c:v>31.82937241765557</c:v>
                </c:pt>
                <c:pt idx="7">
                  <c:v>21.030521615587578</c:v>
                </c:pt>
                <c:pt idx="8">
                  <c:v>20.114456621306932</c:v>
                </c:pt>
                <c:pt idx="9">
                  <c:v>25.513617305564058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A-462B-B0DE-776B0FF05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56704"/>
        <c:axId val="80462592"/>
      </c:barChart>
      <c:catAx>
        <c:axId val="80456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0462592"/>
        <c:crosses val="autoZero"/>
        <c:auto val="1"/>
        <c:lblAlgn val="ctr"/>
        <c:lblOffset val="100"/>
        <c:noMultiLvlLbl val="0"/>
      </c:catAx>
      <c:valAx>
        <c:axId val="804625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0456704"/>
        <c:crosses val="autoZero"/>
        <c:crossBetween val="between"/>
      </c:valAx>
    </c:plotArea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83609</xdr:colOff>
      <xdr:row>6</xdr:row>
      <xdr:rowOff>84666</xdr:rowOff>
    </xdr:from>
    <xdr:to>
      <xdr:col>8</xdr:col>
      <xdr:colOff>709083</xdr:colOff>
      <xdr:row>26</xdr:row>
      <xdr:rowOff>16509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342052</xdr:colOff>
      <xdr:row>6</xdr:row>
      <xdr:rowOff>125730</xdr:rowOff>
    </xdr:from>
    <xdr:to>
      <xdr:col>8</xdr:col>
      <xdr:colOff>811106</xdr:colOff>
      <xdr:row>7</xdr:row>
      <xdr:rowOff>171450</xdr:rowOff>
    </xdr:to>
    <xdr:sp macro="" textlink="">
      <xdr:nvSpPr>
        <xdr:cNvPr id="3" name="TextBox 2"/>
        <xdr:cNvSpPr txBox="1"/>
      </xdr:nvSpPr>
      <xdr:spPr>
        <a:xfrm>
          <a:off x="10051556394" y="1311063"/>
          <a:ext cx="469054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/>
            <a:t>طن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4</xdr:row>
      <xdr:rowOff>28575</xdr:rowOff>
    </xdr:from>
    <xdr:to>
      <xdr:col>7</xdr:col>
      <xdr:colOff>552450</xdr:colOff>
      <xdr:row>21</xdr:row>
      <xdr:rowOff>7620</xdr:rowOff>
    </xdr:to>
    <xdr:graphicFrame macro="">
      <xdr:nvGraphicFramePr>
        <xdr:cNvPr id="5" name="مخطط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27</xdr:row>
      <xdr:rowOff>9524</xdr:rowOff>
    </xdr:from>
    <xdr:to>
      <xdr:col>7</xdr:col>
      <xdr:colOff>590550</xdr:colOff>
      <xdr:row>42</xdr:row>
      <xdr:rowOff>60959</xdr:rowOff>
    </xdr:to>
    <xdr:graphicFrame macro="">
      <xdr:nvGraphicFramePr>
        <xdr:cNvPr id="6" name="مخطط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400050</xdr:colOff>
      <xdr:row>19</xdr:row>
      <xdr:rowOff>9525</xdr:rowOff>
    </xdr:from>
    <xdr:to>
      <xdr:col>4</xdr:col>
      <xdr:colOff>390525</xdr:colOff>
      <xdr:row>19</xdr:row>
      <xdr:rowOff>180975</xdr:rowOff>
    </xdr:to>
    <xdr:sp macro="" textlink="">
      <xdr:nvSpPr>
        <xdr:cNvPr id="3" name="Rectangle 2"/>
        <xdr:cNvSpPr/>
      </xdr:nvSpPr>
      <xdr:spPr>
        <a:xfrm>
          <a:off x="9984857475" y="4038600"/>
          <a:ext cx="600075" cy="171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7</xdr:col>
      <xdr:colOff>68580</xdr:colOff>
      <xdr:row>4</xdr:row>
      <xdr:rowOff>15240</xdr:rowOff>
    </xdr:from>
    <xdr:to>
      <xdr:col>7</xdr:col>
      <xdr:colOff>495300</xdr:colOff>
      <xdr:row>5</xdr:row>
      <xdr:rowOff>30480</xdr:rowOff>
    </xdr:to>
    <xdr:sp macro="" textlink="">
      <xdr:nvSpPr>
        <xdr:cNvPr id="4" name="TextBox 3"/>
        <xdr:cNvSpPr txBox="1"/>
      </xdr:nvSpPr>
      <xdr:spPr>
        <a:xfrm>
          <a:off x="9982923900" y="952500"/>
          <a:ext cx="4267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/>
            <a:t>طن</a:t>
          </a:r>
          <a:endParaRPr lang="en-US" sz="1100" b="1"/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0.4275</cdr:x>
      <cdr:y>0.90959</cdr:y>
    </cdr:from>
    <cdr:to>
      <cdr:x>0.55417</cdr:x>
      <cdr:y>0.98045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54530" y="2836545"/>
          <a:ext cx="579120" cy="220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ar-IQ" sz="1100" b="1"/>
            <a:t>الفواكه</a:t>
          </a:r>
          <a:endParaRPr lang="en-US" sz="11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0.01927</cdr:y>
    </cdr:from>
    <cdr:to>
      <cdr:x>0.10444</cdr:x>
      <cdr:y>0.10597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0800" y="50800"/>
          <a:ext cx="426720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ar-IQ" sz="1100"/>
            <a:t>كغم</a:t>
          </a:r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584199</xdr:colOff>
      <xdr:row>37</xdr:row>
      <xdr:rowOff>12700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1056"/>
        <a:stretch/>
      </xdr:blipFill>
      <xdr:spPr>
        <a:xfrm>
          <a:off x="9977361301" y="0"/>
          <a:ext cx="10337799" cy="6642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202406</xdr:colOff>
      <xdr:row>10</xdr:row>
      <xdr:rowOff>35719</xdr:rowOff>
    </xdr:from>
    <xdr:to>
      <xdr:col>13</xdr:col>
      <xdr:colOff>309563</xdr:colOff>
      <xdr:row>13</xdr:row>
      <xdr:rowOff>0</xdr:rowOff>
    </xdr:to>
    <xdr:sp macro="" textlink="">
      <xdr:nvSpPr>
        <xdr:cNvPr id="2" name="Left Brace 1"/>
        <xdr:cNvSpPr/>
      </xdr:nvSpPr>
      <xdr:spPr>
        <a:xfrm>
          <a:off x="9940111406" y="2619375"/>
          <a:ext cx="107157" cy="535781"/>
        </a:xfrm>
        <a:prstGeom prst="leftBrac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14</xdr:col>
      <xdr:colOff>59531</xdr:colOff>
      <xdr:row>10</xdr:row>
      <xdr:rowOff>166688</xdr:rowOff>
    </xdr:from>
    <xdr:to>
      <xdr:col>15</xdr:col>
      <xdr:colOff>464344</xdr:colOff>
      <xdr:row>12</xdr:row>
      <xdr:rowOff>119063</xdr:rowOff>
    </xdr:to>
    <xdr:sp macro="" textlink="">
      <xdr:nvSpPr>
        <xdr:cNvPr id="3" name="TextBox 2"/>
        <xdr:cNvSpPr txBox="1"/>
      </xdr:nvSpPr>
      <xdr:spPr>
        <a:xfrm>
          <a:off x="9939099375" y="2893219"/>
          <a:ext cx="833438" cy="3333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200" b="1"/>
            <a:t>غير مشمولة</a:t>
          </a:r>
          <a:endParaRPr lang="en-US" sz="1200" b="1"/>
        </a:p>
      </xdr:txBody>
    </xdr:sp>
    <xdr:clientData/>
  </xdr:twoCellAnchor>
  <xdr:twoCellAnchor>
    <xdr:from>
      <xdr:col>13</xdr:col>
      <xdr:colOff>166688</xdr:colOff>
      <xdr:row>24</xdr:row>
      <xdr:rowOff>107156</xdr:rowOff>
    </xdr:from>
    <xdr:to>
      <xdr:col>13</xdr:col>
      <xdr:colOff>416719</xdr:colOff>
      <xdr:row>27</xdr:row>
      <xdr:rowOff>202406</xdr:rowOff>
    </xdr:to>
    <xdr:sp macro="" textlink="">
      <xdr:nvSpPr>
        <xdr:cNvPr id="4" name="Left Brace 3"/>
        <xdr:cNvSpPr/>
      </xdr:nvSpPr>
      <xdr:spPr>
        <a:xfrm>
          <a:off x="9940004250" y="6012656"/>
          <a:ext cx="250031" cy="845344"/>
        </a:xfrm>
        <a:prstGeom prst="leftBrac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14</xdr:col>
      <xdr:colOff>47626</xdr:colOff>
      <xdr:row>25</xdr:row>
      <xdr:rowOff>35719</xdr:rowOff>
    </xdr:from>
    <xdr:to>
      <xdr:col>17</xdr:col>
      <xdr:colOff>142875</xdr:colOff>
      <xdr:row>27</xdr:row>
      <xdr:rowOff>59531</xdr:rowOff>
    </xdr:to>
    <xdr:sp macro="" textlink="">
      <xdr:nvSpPr>
        <xdr:cNvPr id="5" name="TextBox 4"/>
        <xdr:cNvSpPr txBox="1"/>
      </xdr:nvSpPr>
      <xdr:spPr>
        <a:xfrm>
          <a:off x="9938206406" y="6334125"/>
          <a:ext cx="1738312" cy="5238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400" b="1"/>
            <a:t>لايوجد زراعه اشجار فواكه صيفيه في المحافظة</a:t>
          </a:r>
          <a:endParaRPr lang="en-US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rightToLeft="1" topLeftCell="A4" zoomScale="80" zoomScaleNormal="80" workbookViewId="0">
      <selection activeCell="S29" sqref="S29"/>
    </sheetView>
  </sheetViews>
  <sheetFormatPr defaultRowHeight="14.4" x14ac:dyDescent="0.3"/>
  <cols>
    <col min="1" max="1" width="10.109375" customWidth="1"/>
    <col min="2" max="2" width="8.5546875" style="1" customWidth="1"/>
    <col min="3" max="3" width="2" style="1" customWidth="1"/>
    <col min="4" max="4" width="14.5546875" style="1" customWidth="1"/>
    <col min="5" max="5" width="14.5546875" style="8" customWidth="1"/>
    <col min="6" max="6" width="12.88671875" style="1" customWidth="1"/>
    <col min="7" max="7" width="14" style="8" customWidth="1"/>
    <col min="8" max="8" width="13.21875" style="1" customWidth="1"/>
    <col min="9" max="9" width="13.109375" style="8" customWidth="1"/>
    <col min="10" max="10" width="18.44140625" style="8" customWidth="1"/>
    <col min="11" max="11" width="18.21875" style="8" customWidth="1"/>
    <col min="12" max="12" width="8.88671875" style="6" customWidth="1"/>
    <col min="13" max="13" width="5.109375" style="1" customWidth="1"/>
    <col min="14" max="14" width="6.88671875" style="1" customWidth="1"/>
    <col min="15" max="16" width="6.44140625" customWidth="1"/>
    <col min="17" max="17" width="9.33203125" customWidth="1"/>
    <col min="18" max="18" width="6.44140625" customWidth="1"/>
    <col min="19" max="19" width="8.6640625" customWidth="1"/>
    <col min="20" max="20" width="7.109375" bestFit="1" customWidth="1"/>
    <col min="21" max="21" width="2.6640625" customWidth="1"/>
    <col min="22" max="22" width="13" customWidth="1"/>
    <col min="23" max="32" width="6.44140625" customWidth="1"/>
  </cols>
  <sheetData>
    <row r="1" spans="2:19" x14ac:dyDescent="0.3">
      <c r="B1" s="8"/>
      <c r="C1" s="8"/>
      <c r="D1" s="8"/>
      <c r="F1" s="8"/>
      <c r="H1" s="8"/>
      <c r="L1" s="8"/>
      <c r="M1" s="8"/>
      <c r="N1" s="8"/>
    </row>
    <row r="2" spans="2:19" ht="18" x14ac:dyDescent="0.3"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2:19" ht="17.399999999999999" x14ac:dyDescent="0.3">
      <c r="B3" s="132" t="s">
        <v>124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29"/>
    </row>
    <row r="4" spans="2:19" ht="17.399999999999999" x14ac:dyDescent="0.3">
      <c r="B4" s="132" t="s">
        <v>86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30"/>
    </row>
    <row r="5" spans="2:19" ht="17.399999999999999" x14ac:dyDescent="0.3">
      <c r="B5" s="132" t="s">
        <v>125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30"/>
    </row>
    <row r="6" spans="2:19" ht="18.600000000000001" thickBot="1" x14ac:dyDescent="0.35">
      <c r="B6" s="124" t="s">
        <v>0</v>
      </c>
      <c r="C6" s="124"/>
      <c r="D6" s="95"/>
      <c r="E6" s="95"/>
      <c r="F6" s="96"/>
      <c r="G6" s="96"/>
      <c r="H6" s="96"/>
      <c r="I6" s="96"/>
      <c r="J6" s="95"/>
      <c r="K6" s="95"/>
      <c r="L6" s="125" t="s">
        <v>39</v>
      </c>
      <c r="M6" s="125"/>
      <c r="N6" s="28"/>
    </row>
    <row r="7" spans="2:19" ht="15.75" customHeight="1" thickTop="1" x14ac:dyDescent="0.3">
      <c r="B7" s="122" t="s">
        <v>66</v>
      </c>
      <c r="C7" s="142"/>
      <c r="D7" s="116" t="s">
        <v>95</v>
      </c>
      <c r="E7" s="117"/>
      <c r="F7" s="130" t="s">
        <v>93</v>
      </c>
      <c r="G7" s="122"/>
      <c r="H7" s="136" t="s">
        <v>134</v>
      </c>
      <c r="I7" s="137"/>
      <c r="J7" s="122" t="s">
        <v>110</v>
      </c>
      <c r="K7" s="130" t="s">
        <v>97</v>
      </c>
      <c r="L7" s="116" t="s">
        <v>89</v>
      </c>
      <c r="M7" s="117"/>
      <c r="N7" s="10"/>
    </row>
    <row r="8" spans="2:19" ht="66" customHeight="1" x14ac:dyDescent="0.3">
      <c r="B8" s="123"/>
      <c r="C8" s="143"/>
      <c r="D8" s="118"/>
      <c r="E8" s="119"/>
      <c r="F8" s="131"/>
      <c r="G8" s="123"/>
      <c r="H8" s="138"/>
      <c r="I8" s="139"/>
      <c r="J8" s="123"/>
      <c r="K8" s="131"/>
      <c r="L8" s="118"/>
      <c r="M8" s="119"/>
      <c r="N8" s="21"/>
    </row>
    <row r="9" spans="2:19" ht="17.399999999999999" x14ac:dyDescent="0.3">
      <c r="B9" s="123"/>
      <c r="C9" s="143"/>
      <c r="D9" s="118" t="s">
        <v>94</v>
      </c>
      <c r="E9" s="119"/>
      <c r="F9" s="118" t="s">
        <v>1</v>
      </c>
      <c r="G9" s="119"/>
      <c r="H9" s="138"/>
      <c r="I9" s="139"/>
      <c r="J9" s="123"/>
      <c r="K9" s="97"/>
      <c r="L9" s="118"/>
      <c r="M9" s="119"/>
      <c r="N9" s="11"/>
    </row>
    <row r="10" spans="2:19" ht="17.399999999999999" x14ac:dyDescent="0.3">
      <c r="B10" s="123"/>
      <c r="C10" s="143"/>
      <c r="D10" s="118"/>
      <c r="E10" s="119"/>
      <c r="F10" s="118" t="s">
        <v>88</v>
      </c>
      <c r="G10" s="119"/>
      <c r="H10" s="118" t="s">
        <v>70</v>
      </c>
      <c r="I10" s="133"/>
      <c r="J10" s="98" t="s">
        <v>70</v>
      </c>
      <c r="K10" s="97" t="s">
        <v>70</v>
      </c>
      <c r="L10" s="118"/>
      <c r="M10" s="119"/>
      <c r="N10" s="11"/>
    </row>
    <row r="11" spans="2:19" ht="39" customHeight="1" x14ac:dyDescent="0.3">
      <c r="B11" s="123"/>
      <c r="C11" s="143"/>
      <c r="D11" s="120"/>
      <c r="E11" s="121"/>
      <c r="F11" s="120" t="s">
        <v>84</v>
      </c>
      <c r="G11" s="121"/>
      <c r="H11" s="120" t="s">
        <v>61</v>
      </c>
      <c r="I11" s="134"/>
      <c r="J11" s="106" t="s">
        <v>109</v>
      </c>
      <c r="K11" s="99" t="s">
        <v>111</v>
      </c>
      <c r="L11" s="118"/>
      <c r="M11" s="119"/>
      <c r="N11" s="11"/>
      <c r="S11" s="9"/>
    </row>
    <row r="12" spans="2:19" ht="15" customHeight="1" x14ac:dyDescent="0.3">
      <c r="B12" s="144"/>
      <c r="C12" s="145"/>
      <c r="D12" s="100">
        <v>2019</v>
      </c>
      <c r="E12" s="100">
        <v>2020</v>
      </c>
      <c r="F12" s="101">
        <v>2019</v>
      </c>
      <c r="G12" s="101">
        <v>2020</v>
      </c>
      <c r="H12" s="101">
        <v>2019</v>
      </c>
      <c r="I12" s="101">
        <v>2020</v>
      </c>
      <c r="J12" s="101">
        <v>2020</v>
      </c>
      <c r="K12" s="101">
        <v>2020</v>
      </c>
      <c r="L12" s="120"/>
      <c r="M12" s="121"/>
      <c r="N12"/>
      <c r="S12" s="9"/>
    </row>
    <row r="13" spans="2:19" ht="17.399999999999999" x14ac:dyDescent="0.3">
      <c r="B13" s="114" t="s">
        <v>4</v>
      </c>
      <c r="C13" s="115"/>
      <c r="D13" s="108">
        <v>11674915</v>
      </c>
      <c r="E13" s="108">
        <v>11613783</v>
      </c>
      <c r="F13" s="105">
        <v>36.01448061934498</v>
      </c>
      <c r="G13" s="105">
        <f>'جدول رقم 2'!C21</f>
        <v>36.324761770561757</v>
      </c>
      <c r="H13" s="108">
        <v>420466</v>
      </c>
      <c r="I13" s="108">
        <f>'جدول رقم 2'!D21</f>
        <v>421867.90073000005</v>
      </c>
      <c r="J13" s="102">
        <f>I13/I23*100</f>
        <v>49.158595365149523</v>
      </c>
      <c r="K13" s="103">
        <f t="shared" ref="K13:K23" si="0">I13/H13%-100</f>
        <v>0.33341595515453548</v>
      </c>
      <c r="L13" s="126" t="s">
        <v>71</v>
      </c>
      <c r="M13" s="127"/>
      <c r="N13"/>
      <c r="Q13" s="17"/>
      <c r="S13" s="9"/>
    </row>
    <row r="14" spans="2:19" ht="17.399999999999999" x14ac:dyDescent="0.3">
      <c r="B14" s="114" t="s">
        <v>5</v>
      </c>
      <c r="C14" s="115"/>
      <c r="D14" s="108">
        <v>6452378</v>
      </c>
      <c r="E14" s="108">
        <v>6495705</v>
      </c>
      <c r="F14" s="105">
        <v>34.068369832021617</v>
      </c>
      <c r="G14" s="105">
        <f>'جدول رقم 2'!C42</f>
        <v>37.204797369954456</v>
      </c>
      <c r="H14" s="108">
        <v>219822</v>
      </c>
      <c r="I14" s="108">
        <f>'جدول رقم 2'!D42</f>
        <v>241671.38829999999</v>
      </c>
      <c r="J14" s="102">
        <f>I14/I23*100</f>
        <v>28.161009567725092</v>
      </c>
      <c r="K14" s="103">
        <f t="shared" si="0"/>
        <v>9.9395821619310283</v>
      </c>
      <c r="L14" s="126" t="s">
        <v>72</v>
      </c>
      <c r="M14" s="127"/>
      <c r="N14"/>
      <c r="S14" s="9"/>
    </row>
    <row r="15" spans="2:19" ht="17.399999999999999" x14ac:dyDescent="0.3">
      <c r="B15" s="114" t="s">
        <v>6</v>
      </c>
      <c r="C15" s="115"/>
      <c r="D15" s="108">
        <v>2624496</v>
      </c>
      <c r="E15" s="108">
        <v>2632229</v>
      </c>
      <c r="F15" s="105">
        <v>28.893547561131737</v>
      </c>
      <c r="G15" s="105">
        <f>'التفاح  المشمش'!C17</f>
        <v>30.169600821205147</v>
      </c>
      <c r="H15" s="108">
        <v>75831</v>
      </c>
      <c r="I15" s="108">
        <f>'التفاح  المشمش'!D17</f>
        <v>79413.298200000005</v>
      </c>
      <c r="J15" s="102">
        <f>I15/I23*100</f>
        <v>9.2537170665759199</v>
      </c>
      <c r="K15" s="103">
        <f t="shared" si="0"/>
        <v>4.7240550698263348</v>
      </c>
      <c r="L15" s="126" t="s">
        <v>73</v>
      </c>
      <c r="M15" s="127"/>
      <c r="N15"/>
      <c r="S15" s="9"/>
    </row>
    <row r="16" spans="2:19" ht="17.399999999999999" x14ac:dyDescent="0.3">
      <c r="B16" s="114" t="s">
        <v>7</v>
      </c>
      <c r="C16" s="115"/>
      <c r="D16" s="108">
        <v>1066429</v>
      </c>
      <c r="E16" s="108">
        <v>1064432</v>
      </c>
      <c r="F16" s="105">
        <v>32.564755834659415</v>
      </c>
      <c r="G16" s="105">
        <f>'التفاح  المشمش'!C37</f>
        <v>32.514054444060307</v>
      </c>
      <c r="H16" s="108">
        <v>34728</v>
      </c>
      <c r="I16" s="108">
        <f>'التفاح  المشمش'!D37</f>
        <v>34609</v>
      </c>
      <c r="J16" s="102">
        <f>I16/I23*100</f>
        <v>4.0328496765183592</v>
      </c>
      <c r="K16" s="103">
        <f t="shared" si="0"/>
        <v>-0.34266298087997882</v>
      </c>
      <c r="L16" s="126" t="s">
        <v>74</v>
      </c>
      <c r="M16" s="127"/>
      <c r="N16"/>
      <c r="S16" s="9"/>
    </row>
    <row r="17" spans="1:20" ht="17.399999999999999" x14ac:dyDescent="0.3">
      <c r="B17" s="114" t="s">
        <v>8</v>
      </c>
      <c r="C17" s="115"/>
      <c r="D17" s="108">
        <v>542980</v>
      </c>
      <c r="E17" s="108">
        <v>545553</v>
      </c>
      <c r="F17" s="105">
        <v>28.826107775608676</v>
      </c>
      <c r="G17" s="105">
        <f>'العرموط التين'!C16</f>
        <v>28.533706715937772</v>
      </c>
      <c r="H17" s="108">
        <v>15652</v>
      </c>
      <c r="I17" s="108">
        <f>'العرموط التين'!D16</f>
        <v>15566.649300000001</v>
      </c>
      <c r="J17" s="102">
        <f>I17/I23*100</f>
        <v>1.8139199801779811</v>
      </c>
      <c r="K17" s="103">
        <v>-0.54</v>
      </c>
      <c r="L17" s="126" t="s">
        <v>75</v>
      </c>
      <c r="M17" s="127"/>
      <c r="N17"/>
      <c r="S17" s="9"/>
    </row>
    <row r="18" spans="1:20" ht="17.399999999999999" x14ac:dyDescent="0.3">
      <c r="B18" s="114" t="s">
        <v>9</v>
      </c>
      <c r="C18" s="115"/>
      <c r="D18" s="108">
        <v>413434</v>
      </c>
      <c r="E18" s="108">
        <v>412859</v>
      </c>
      <c r="F18" s="105">
        <v>22.409864694243819</v>
      </c>
      <c r="G18" s="105">
        <f>'العرموط التين'!C37</f>
        <v>22.580138473425556</v>
      </c>
      <c r="H18" s="108">
        <v>9265</v>
      </c>
      <c r="I18" s="108">
        <f>'العرموط التين'!D37</f>
        <v>9322.4133900000015</v>
      </c>
      <c r="J18" s="102">
        <f>I18/I23*100</f>
        <v>1.0863039043090505</v>
      </c>
      <c r="K18" s="103">
        <f t="shared" si="0"/>
        <v>0.61968041014571895</v>
      </c>
      <c r="L18" s="126" t="s">
        <v>76</v>
      </c>
      <c r="M18" s="127"/>
      <c r="N18"/>
      <c r="S18" s="9"/>
    </row>
    <row r="19" spans="1:20" ht="14.25" customHeight="1" x14ac:dyDescent="0.3">
      <c r="B19" s="114" t="s">
        <v>10</v>
      </c>
      <c r="C19" s="115"/>
      <c r="D19" s="108">
        <v>473109</v>
      </c>
      <c r="E19" s="108">
        <v>473165</v>
      </c>
      <c r="F19" s="105">
        <v>32.447068223179009</v>
      </c>
      <c r="G19" s="105">
        <f>الالوبالوالكوجه!C17</f>
        <v>31.82937241765557</v>
      </c>
      <c r="H19" s="108">
        <v>15351</v>
      </c>
      <c r="I19" s="108">
        <f>الالوبالوالكوجه!D17</f>
        <v>15060.544999999998</v>
      </c>
      <c r="J19" s="102">
        <v>1.76</v>
      </c>
      <c r="K19" s="103">
        <f t="shared" si="0"/>
        <v>-1.8920917204090983</v>
      </c>
      <c r="L19" s="126" t="s">
        <v>77</v>
      </c>
      <c r="M19" s="127"/>
      <c r="N19"/>
      <c r="S19" s="9"/>
    </row>
    <row r="20" spans="1:20" ht="17.399999999999999" x14ac:dyDescent="0.3">
      <c r="B20" s="114" t="s">
        <v>11</v>
      </c>
      <c r="C20" s="115"/>
      <c r="D20" s="108">
        <v>148430</v>
      </c>
      <c r="E20" s="108">
        <v>147810</v>
      </c>
      <c r="F20" s="105">
        <v>20.339553998517822</v>
      </c>
      <c r="G20" s="105">
        <f>الالوبالوالكوجه!C34</f>
        <v>21.030521615587578</v>
      </c>
      <c r="H20" s="108">
        <v>3019</v>
      </c>
      <c r="I20" s="108">
        <f>الالوبالوالكوجه!D34</f>
        <v>3108.5213999999996</v>
      </c>
      <c r="J20" s="102">
        <f>I20/I23*100</f>
        <v>0.36222368523911108</v>
      </c>
      <c r="K20" s="103">
        <f t="shared" si="0"/>
        <v>2.9652666445842897</v>
      </c>
      <c r="L20" s="126" t="s">
        <v>78</v>
      </c>
      <c r="M20" s="127"/>
      <c r="N20"/>
      <c r="S20" s="9"/>
    </row>
    <row r="21" spans="1:20" ht="17.399999999999999" x14ac:dyDescent="0.3">
      <c r="B21" s="114" t="s">
        <v>12</v>
      </c>
      <c r="C21" s="115"/>
      <c r="D21" s="108">
        <v>180916</v>
      </c>
      <c r="E21" s="108">
        <v>181218</v>
      </c>
      <c r="F21" s="105">
        <v>18.854053815030181</v>
      </c>
      <c r="G21" s="105">
        <f>'الزيتون والخوخ'!C18</f>
        <v>20.114456621306932</v>
      </c>
      <c r="H21" s="108">
        <v>3411</v>
      </c>
      <c r="I21" s="108">
        <f>'الزيتون والخوخ'!D18</f>
        <v>3645.1016</v>
      </c>
      <c r="J21" s="102">
        <v>0.43</v>
      </c>
      <c r="K21" s="103">
        <f t="shared" si="0"/>
        <v>6.8631369099970669</v>
      </c>
      <c r="L21" s="126" t="s">
        <v>79</v>
      </c>
      <c r="M21" s="127"/>
      <c r="N21"/>
      <c r="S21" s="9"/>
      <c r="T21" s="9"/>
    </row>
    <row r="22" spans="1:20" ht="17.399999999999999" x14ac:dyDescent="0.3">
      <c r="B22" s="114" t="s">
        <v>13</v>
      </c>
      <c r="C22" s="115"/>
      <c r="D22" s="108">
        <v>1341339</v>
      </c>
      <c r="E22" s="108">
        <v>1329191</v>
      </c>
      <c r="F22" s="105">
        <v>25.721312807575117</v>
      </c>
      <c r="G22" s="105">
        <f>'الزيتون والخوخ'!C37</f>
        <v>25.513617305564058</v>
      </c>
      <c r="H22" s="108">
        <v>34501</v>
      </c>
      <c r="I22" s="108">
        <f>'الزيتون والخوخ'!D37</f>
        <v>33912.470499999996</v>
      </c>
      <c r="J22" s="102">
        <f>I22/I23*100</f>
        <v>3.95168585298227</v>
      </c>
      <c r="K22" s="103">
        <f t="shared" si="0"/>
        <v>-1.70583316425612</v>
      </c>
      <c r="L22" s="126" t="s">
        <v>80</v>
      </c>
      <c r="M22" s="127"/>
      <c r="N22"/>
    </row>
    <row r="23" spans="1:20" ht="18" thickBot="1" x14ac:dyDescent="0.35">
      <c r="B23" s="112" t="s">
        <v>14</v>
      </c>
      <c r="C23" s="113"/>
      <c r="D23" s="110">
        <f>SUM(D13:D22)</f>
        <v>24918426</v>
      </c>
      <c r="E23" s="110">
        <f>SUM(E13:E22)</f>
        <v>24895945</v>
      </c>
      <c r="F23" s="104"/>
      <c r="G23" s="104"/>
      <c r="H23" s="110">
        <v>832046</v>
      </c>
      <c r="I23" s="110">
        <f>SUM(I13:I22)</f>
        <v>858177.28842000011</v>
      </c>
      <c r="J23" s="111">
        <v>100</v>
      </c>
      <c r="K23" s="103">
        <f t="shared" si="0"/>
        <v>3.1406062188869583</v>
      </c>
      <c r="L23" s="128" t="s">
        <v>40</v>
      </c>
      <c r="M23" s="129"/>
      <c r="N23"/>
    </row>
    <row r="24" spans="1:20" ht="15" thickTop="1" x14ac:dyDescent="0.3">
      <c r="B24" s="140"/>
      <c r="C24" s="140"/>
      <c r="D24" s="141"/>
      <c r="E24" s="141"/>
      <c r="F24" s="141"/>
      <c r="G24" s="141"/>
      <c r="H24" s="141"/>
      <c r="I24" s="141"/>
      <c r="J24" s="141"/>
      <c r="K24" s="140"/>
      <c r="L24" s="140"/>
      <c r="M24" s="140"/>
    </row>
    <row r="25" spans="1:20" x14ac:dyDescent="0.3">
      <c r="B25" s="135"/>
      <c r="C25" s="135"/>
      <c r="D25" s="135"/>
      <c r="E25" s="135"/>
      <c r="F25" s="135"/>
      <c r="G25" s="135"/>
      <c r="H25" s="7"/>
      <c r="I25" s="7"/>
      <c r="J25" s="7"/>
      <c r="K25" s="7"/>
      <c r="L25" s="7"/>
      <c r="M25" s="7"/>
    </row>
    <row r="27" spans="1:20" x14ac:dyDescent="0.3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3"/>
      <c r="P27" s="3"/>
    </row>
    <row r="32" spans="1:20" x14ac:dyDescent="0.3">
      <c r="A32" s="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3"/>
      <c r="P32" s="3"/>
    </row>
    <row r="33" spans="1:16" x14ac:dyDescent="0.3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4"/>
      <c r="P33" s="14"/>
    </row>
  </sheetData>
  <mergeCells count="42">
    <mergeCell ref="B25:G25"/>
    <mergeCell ref="H7:I9"/>
    <mergeCell ref="D7:E8"/>
    <mergeCell ref="D9:E11"/>
    <mergeCell ref="B24:M24"/>
    <mergeCell ref="B18:C18"/>
    <mergeCell ref="F7:G8"/>
    <mergeCell ref="B7:C12"/>
    <mergeCell ref="B22:C22"/>
    <mergeCell ref="B20:C20"/>
    <mergeCell ref="B19:C19"/>
    <mergeCell ref="B15:C15"/>
    <mergeCell ref="B16:C16"/>
    <mergeCell ref="B17:C17"/>
    <mergeCell ref="B13:C13"/>
    <mergeCell ref="B14:C14"/>
    <mergeCell ref="B3:M3"/>
    <mergeCell ref="B4:M4"/>
    <mergeCell ref="B5:M5"/>
    <mergeCell ref="L19:M19"/>
    <mergeCell ref="L20:M20"/>
    <mergeCell ref="L18:M18"/>
    <mergeCell ref="F9:G9"/>
    <mergeCell ref="F10:G10"/>
    <mergeCell ref="F11:G11"/>
    <mergeCell ref="L13:M13"/>
    <mergeCell ref="L17:M17"/>
    <mergeCell ref="L14:M14"/>
    <mergeCell ref="H10:I10"/>
    <mergeCell ref="H11:I11"/>
    <mergeCell ref="L15:M15"/>
    <mergeCell ref="L16:M16"/>
    <mergeCell ref="B23:C23"/>
    <mergeCell ref="B21:C21"/>
    <mergeCell ref="L7:M12"/>
    <mergeCell ref="J7:J9"/>
    <mergeCell ref="B6:C6"/>
    <mergeCell ref="L6:M6"/>
    <mergeCell ref="L21:M21"/>
    <mergeCell ref="L22:M22"/>
    <mergeCell ref="L23:M23"/>
    <mergeCell ref="K7:K8"/>
  </mergeCells>
  <printOptions horizontalCentered="1" verticalCentered="1"/>
  <pageMargins left="0.196850393700787" right="0.511811023622047" top="0" bottom="0.74803149606299202" header="0.31496062992126" footer="0.31496062992126"/>
  <pageSetup paperSize="9" scale="74" orientation="landscape" r:id="rId1"/>
  <headerFooter>
    <oddFooter>&amp;L          8&amp;R&amp;"-,Bold"          مديرية الاحصاء الزراعي - الجهاز المركزي للاحصاء / العراق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rightToLeft="1" tabSelected="1" view="pageBreakPreview" topLeftCell="A13" zoomScale="80" zoomScaleNormal="100" zoomScaleSheetLayoutView="80" workbookViewId="0">
      <selection activeCell="F32" sqref="F32"/>
    </sheetView>
  </sheetViews>
  <sheetFormatPr defaultRowHeight="14.4" x14ac:dyDescent="0.3"/>
  <cols>
    <col min="2" max="2" width="11.6640625" customWidth="1"/>
    <col min="3" max="3" width="11.5546875" customWidth="1"/>
    <col min="4" max="4" width="10.44140625" customWidth="1"/>
    <col min="5" max="5" width="13.6640625" customWidth="1"/>
    <col min="6" max="6" width="15.33203125" bestFit="1" customWidth="1"/>
    <col min="9" max="11" width="9.109375" style="3"/>
  </cols>
  <sheetData>
    <row r="1" spans="1:17" ht="15.6" x14ac:dyDescent="0.3">
      <c r="A1" s="176" t="s">
        <v>68</v>
      </c>
      <c r="B1" s="176"/>
      <c r="C1" s="38"/>
      <c r="D1" s="38"/>
      <c r="E1" s="38"/>
      <c r="F1" s="19" t="s">
        <v>92</v>
      </c>
      <c r="G1" s="3"/>
      <c r="H1" s="3"/>
    </row>
    <row r="2" spans="1:17" ht="16.2" thickBot="1" x14ac:dyDescent="0.35">
      <c r="A2" s="169" t="s">
        <v>37</v>
      </c>
      <c r="B2" s="169"/>
      <c r="C2" s="61"/>
      <c r="D2" s="61"/>
      <c r="E2" s="62"/>
      <c r="F2" s="20" t="s">
        <v>59</v>
      </c>
      <c r="G2" s="3"/>
      <c r="H2" s="3"/>
    </row>
    <row r="3" spans="1:17" ht="28.2" thickTop="1" x14ac:dyDescent="0.3">
      <c r="A3" s="157" t="s">
        <v>15</v>
      </c>
      <c r="B3" s="46" t="s">
        <v>27</v>
      </c>
      <c r="C3" s="46" t="s">
        <v>16</v>
      </c>
      <c r="D3" s="47" t="s">
        <v>2</v>
      </c>
      <c r="E3" s="60" t="s">
        <v>17</v>
      </c>
      <c r="F3" s="162" t="s">
        <v>43</v>
      </c>
      <c r="G3" s="3"/>
      <c r="H3" s="3"/>
    </row>
    <row r="4" spans="1:17" x14ac:dyDescent="0.3">
      <c r="A4" s="158"/>
      <c r="B4" s="49" t="s">
        <v>29</v>
      </c>
      <c r="C4" s="50" t="s">
        <v>81</v>
      </c>
      <c r="D4" s="49" t="s">
        <v>3</v>
      </c>
      <c r="E4" s="51" t="s">
        <v>46</v>
      </c>
      <c r="F4" s="163"/>
      <c r="G4" s="3"/>
      <c r="H4" s="3"/>
      <c r="L4" s="3"/>
      <c r="M4" s="3"/>
      <c r="N4" s="3"/>
      <c r="O4" s="3"/>
      <c r="P4" s="3"/>
      <c r="Q4" s="3"/>
    </row>
    <row r="5" spans="1:17" x14ac:dyDescent="0.3">
      <c r="A5" s="158"/>
      <c r="B5" s="63" t="s">
        <v>44</v>
      </c>
      <c r="C5" s="52" t="s">
        <v>90</v>
      </c>
      <c r="D5" s="160" t="s">
        <v>85</v>
      </c>
      <c r="E5" s="53" t="s">
        <v>70</v>
      </c>
      <c r="F5" s="163"/>
      <c r="G5" s="3"/>
      <c r="H5" s="3"/>
      <c r="L5" s="3"/>
      <c r="M5" s="3"/>
      <c r="N5" s="3"/>
      <c r="O5" s="3"/>
      <c r="P5" s="3"/>
      <c r="Q5" s="3"/>
    </row>
    <row r="6" spans="1:17" x14ac:dyDescent="0.3">
      <c r="A6" s="158"/>
      <c r="B6" s="64" t="s">
        <v>45</v>
      </c>
      <c r="C6" s="52" t="s">
        <v>83</v>
      </c>
      <c r="D6" s="160"/>
      <c r="E6" s="53" t="s">
        <v>65</v>
      </c>
      <c r="F6" s="163"/>
      <c r="G6" s="3"/>
      <c r="H6" s="3"/>
      <c r="L6" s="3"/>
      <c r="M6" s="3"/>
      <c r="N6" s="3"/>
      <c r="O6" s="3"/>
      <c r="P6" s="3"/>
      <c r="Q6" s="3"/>
    </row>
    <row r="7" spans="1:17" x14ac:dyDescent="0.3">
      <c r="A7" s="159"/>
      <c r="B7" s="64"/>
      <c r="C7" s="52" t="s">
        <v>82</v>
      </c>
      <c r="D7" s="161"/>
      <c r="E7" s="54" t="s">
        <v>87</v>
      </c>
      <c r="F7" s="49"/>
      <c r="G7" s="3"/>
      <c r="H7" s="3"/>
      <c r="L7" s="3"/>
      <c r="M7" s="3"/>
      <c r="N7" s="3"/>
      <c r="O7" s="3"/>
      <c r="P7" s="3"/>
      <c r="Q7" s="3"/>
    </row>
    <row r="8" spans="1:17" x14ac:dyDescent="0.3">
      <c r="A8" s="23" t="s">
        <v>102</v>
      </c>
      <c r="B8" s="107">
        <v>117206</v>
      </c>
      <c r="C8" s="34">
        <v>22.9</v>
      </c>
      <c r="D8" s="107">
        <v>2683.7</v>
      </c>
      <c r="E8" s="56">
        <v>73.64</v>
      </c>
      <c r="F8" s="55" t="s">
        <v>105</v>
      </c>
      <c r="J8" s="86"/>
      <c r="K8" s="87"/>
      <c r="L8" s="3"/>
      <c r="M8" s="3"/>
      <c r="N8" s="3"/>
      <c r="O8" s="86"/>
      <c r="P8" s="3"/>
      <c r="Q8" s="3"/>
    </row>
    <row r="9" spans="1:17" x14ac:dyDescent="0.3">
      <c r="A9" s="24" t="s">
        <v>18</v>
      </c>
      <c r="B9" s="107">
        <v>249</v>
      </c>
      <c r="C9" s="56">
        <v>32</v>
      </c>
      <c r="D9" s="107">
        <f t="shared" ref="D9:D15" si="0">B9/1000*C9</f>
        <v>7.968</v>
      </c>
      <c r="E9" s="56">
        <f>D9/D18*100</f>
        <v>0.21859472997954296</v>
      </c>
      <c r="F9" s="55" t="s">
        <v>47</v>
      </c>
      <c r="J9" s="86"/>
      <c r="K9" s="87"/>
      <c r="L9" s="3"/>
      <c r="M9" s="3"/>
      <c r="N9" s="3"/>
      <c r="O9" s="86"/>
      <c r="P9" s="3"/>
      <c r="Q9" s="3"/>
    </row>
    <row r="10" spans="1:17" x14ac:dyDescent="0.3">
      <c r="A10" s="24" t="s">
        <v>19</v>
      </c>
      <c r="B10" s="107">
        <v>7601</v>
      </c>
      <c r="C10" s="56">
        <v>17</v>
      </c>
      <c r="D10" s="107">
        <v>129.19999999999999</v>
      </c>
      <c r="E10" s="56">
        <f>D10/D18*100</f>
        <v>3.5444828204514245</v>
      </c>
      <c r="F10" s="55" t="s">
        <v>48</v>
      </c>
      <c r="J10" s="86"/>
      <c r="K10" s="87"/>
      <c r="L10" s="3"/>
      <c r="M10" s="3"/>
      <c r="N10" s="3"/>
      <c r="O10" s="86"/>
      <c r="P10" s="3"/>
      <c r="Q10" s="3"/>
    </row>
    <row r="11" spans="1:17" x14ac:dyDescent="0.3">
      <c r="A11" s="24" t="s">
        <v>103</v>
      </c>
      <c r="B11" s="107">
        <v>2728</v>
      </c>
      <c r="C11" s="56">
        <v>13</v>
      </c>
      <c r="D11" s="107">
        <v>35.4</v>
      </c>
      <c r="E11" s="56">
        <v>0.96</v>
      </c>
      <c r="F11" s="55" t="s">
        <v>106</v>
      </c>
      <c r="J11" s="86"/>
      <c r="K11" s="87"/>
      <c r="L11" s="3"/>
      <c r="M11" s="3"/>
      <c r="N11" s="3"/>
      <c r="O11" s="86"/>
      <c r="P11" s="3"/>
      <c r="Q11" s="3"/>
    </row>
    <row r="12" spans="1:17" x14ac:dyDescent="0.3">
      <c r="A12" s="24" t="s">
        <v>20</v>
      </c>
      <c r="B12" s="107">
        <v>3472</v>
      </c>
      <c r="C12" s="56">
        <v>21</v>
      </c>
      <c r="D12" s="107">
        <v>72.849999999999994</v>
      </c>
      <c r="E12" s="56">
        <f>D12/D18*100</f>
        <v>1.9985725500765188</v>
      </c>
      <c r="F12" s="80" t="s">
        <v>49</v>
      </c>
      <c r="J12" s="86"/>
      <c r="K12" s="87"/>
      <c r="L12" s="3"/>
      <c r="M12" s="3"/>
      <c r="N12" s="3"/>
      <c r="O12" s="86"/>
      <c r="P12" s="3"/>
      <c r="Q12" s="3"/>
    </row>
    <row r="13" spans="1:17" x14ac:dyDescent="0.3">
      <c r="A13" s="83" t="s">
        <v>21</v>
      </c>
      <c r="B13" s="107">
        <v>419</v>
      </c>
      <c r="C13" s="56">
        <v>11.5</v>
      </c>
      <c r="D13" s="107">
        <v>4.8</v>
      </c>
      <c r="E13" s="56">
        <f>D13/D18*100</f>
        <v>0.13168357227683311</v>
      </c>
      <c r="F13" s="82" t="s">
        <v>52</v>
      </c>
      <c r="J13" s="86"/>
      <c r="K13" s="87"/>
      <c r="L13" s="3"/>
      <c r="M13" s="3"/>
      <c r="N13" s="3"/>
      <c r="O13" s="86"/>
      <c r="P13" s="3"/>
      <c r="Q13" s="3"/>
    </row>
    <row r="14" spans="1:17" x14ac:dyDescent="0.3">
      <c r="A14" s="24" t="s">
        <v>22</v>
      </c>
      <c r="B14" s="107">
        <v>201</v>
      </c>
      <c r="C14" s="56">
        <v>10</v>
      </c>
      <c r="D14" s="107">
        <f t="shared" si="0"/>
        <v>2.0100000000000002</v>
      </c>
      <c r="E14" s="56">
        <f>D14/D18*100</f>
        <v>5.5142495890923869E-2</v>
      </c>
      <c r="F14" s="80" t="s">
        <v>53</v>
      </c>
      <c r="J14" s="86"/>
      <c r="K14" s="87"/>
      <c r="L14" s="3"/>
      <c r="M14" s="3"/>
      <c r="N14" s="3"/>
      <c r="O14" s="86"/>
      <c r="P14" s="3"/>
      <c r="Q14" s="3"/>
    </row>
    <row r="15" spans="1:17" x14ac:dyDescent="0.3">
      <c r="A15" s="24" t="s">
        <v>23</v>
      </c>
      <c r="B15" s="107">
        <v>34946</v>
      </c>
      <c r="C15" s="56">
        <v>11.6</v>
      </c>
      <c r="D15" s="107">
        <f t="shared" si="0"/>
        <v>405.37359999999995</v>
      </c>
      <c r="E15" s="56">
        <v>11.11</v>
      </c>
      <c r="F15" s="80" t="s">
        <v>50</v>
      </c>
      <c r="I15" s="5"/>
      <c r="J15" s="86"/>
      <c r="K15" s="87"/>
      <c r="L15" s="3"/>
      <c r="M15" s="3"/>
      <c r="N15" s="3"/>
      <c r="O15" s="86"/>
      <c r="P15" s="3"/>
      <c r="Q15" s="3"/>
    </row>
    <row r="16" spans="1:17" x14ac:dyDescent="0.3">
      <c r="A16" s="24" t="s">
        <v>104</v>
      </c>
      <c r="B16" s="107">
        <v>14183</v>
      </c>
      <c r="C16" s="56">
        <v>21</v>
      </c>
      <c r="D16" s="107">
        <v>297.76</v>
      </c>
      <c r="E16" s="56">
        <v>8.18</v>
      </c>
      <c r="F16" s="80" t="s">
        <v>107</v>
      </c>
      <c r="J16" s="86"/>
      <c r="K16" s="87"/>
      <c r="L16" s="3"/>
      <c r="M16" s="3"/>
      <c r="N16" s="3"/>
      <c r="O16" s="86"/>
      <c r="P16" s="3"/>
      <c r="Q16" s="3"/>
    </row>
    <row r="17" spans="1:17" x14ac:dyDescent="0.3">
      <c r="A17" s="24" t="s">
        <v>24</v>
      </c>
      <c r="B17" s="107">
        <v>213</v>
      </c>
      <c r="C17" s="56">
        <v>28.5</v>
      </c>
      <c r="D17" s="107">
        <v>6.04</v>
      </c>
      <c r="E17" s="56">
        <v>0.16</v>
      </c>
      <c r="F17" s="55" t="s">
        <v>108</v>
      </c>
      <c r="J17" s="86"/>
      <c r="K17" s="87"/>
      <c r="L17" s="3"/>
      <c r="M17" s="3"/>
      <c r="N17" s="3"/>
      <c r="O17" s="86"/>
      <c r="P17" s="12"/>
      <c r="Q17" s="3"/>
    </row>
    <row r="18" spans="1:17" ht="15" thickBot="1" x14ac:dyDescent="0.35">
      <c r="A18" s="57" t="s">
        <v>26</v>
      </c>
      <c r="B18" s="109">
        <f>SUM(B8:B17)</f>
        <v>181218</v>
      </c>
      <c r="C18" s="59">
        <f>D18/B18*1000</f>
        <v>20.114456621306932</v>
      </c>
      <c r="D18" s="109">
        <f>SUM(D8:D17)</f>
        <v>3645.1016</v>
      </c>
      <c r="E18" s="59">
        <f>SUM(E8:E17)</f>
        <v>99.998476168675211</v>
      </c>
      <c r="F18" s="58" t="s">
        <v>40</v>
      </c>
      <c r="I18" s="156"/>
      <c r="J18" s="156"/>
      <c r="K18" s="156"/>
      <c r="L18" s="3"/>
      <c r="M18" s="3"/>
      <c r="N18" s="3"/>
      <c r="O18" s="3"/>
      <c r="P18" s="12"/>
      <c r="Q18" s="3"/>
    </row>
    <row r="19" spans="1:17" ht="15" thickTop="1" x14ac:dyDescent="0.3">
      <c r="A19" s="166"/>
      <c r="B19" s="166"/>
      <c r="C19" s="166"/>
      <c r="D19" s="75"/>
      <c r="E19" s="76"/>
      <c r="F19" s="16"/>
      <c r="G19" s="3"/>
      <c r="H19" s="3"/>
      <c r="L19" s="3"/>
      <c r="M19" s="3"/>
      <c r="N19" s="3"/>
      <c r="O19" s="3"/>
      <c r="P19" s="3"/>
      <c r="Q19" s="3"/>
    </row>
    <row r="20" spans="1:17" x14ac:dyDescent="0.3">
      <c r="A20" s="35"/>
      <c r="B20" s="35"/>
      <c r="C20" s="35"/>
      <c r="D20" s="75"/>
      <c r="E20" s="76"/>
      <c r="F20" s="16"/>
      <c r="G20" s="3"/>
      <c r="H20" s="3"/>
      <c r="J20" s="88"/>
      <c r="K20" s="86"/>
      <c r="L20" s="3"/>
      <c r="M20" s="3"/>
      <c r="N20" s="3"/>
      <c r="O20" s="3"/>
      <c r="P20" s="3"/>
      <c r="Q20" s="3"/>
    </row>
    <row r="21" spans="1:17" ht="13.5" customHeight="1" x14ac:dyDescent="0.3">
      <c r="A21" s="38"/>
      <c r="B21" s="38"/>
      <c r="C21" s="38"/>
      <c r="D21" s="38"/>
      <c r="E21" s="77"/>
      <c r="F21" s="38"/>
      <c r="G21" s="3"/>
      <c r="H21" s="3"/>
      <c r="L21" s="3"/>
      <c r="M21" s="3"/>
      <c r="N21" s="3"/>
      <c r="O21" s="3"/>
      <c r="P21" s="3"/>
      <c r="Q21" s="3"/>
    </row>
    <row r="22" spans="1:17" ht="19.5" customHeight="1" thickBot="1" x14ac:dyDescent="0.35">
      <c r="A22" s="169" t="s">
        <v>38</v>
      </c>
      <c r="B22" s="169"/>
      <c r="C22" s="61"/>
      <c r="D22" s="61"/>
      <c r="E22" s="62"/>
      <c r="F22" s="20" t="s">
        <v>60</v>
      </c>
      <c r="G22" s="3"/>
      <c r="H22" s="3"/>
      <c r="L22" s="3"/>
      <c r="M22" s="3"/>
      <c r="N22" s="3"/>
      <c r="O22" s="3"/>
      <c r="P22" s="3"/>
      <c r="Q22" s="3"/>
    </row>
    <row r="23" spans="1:17" ht="28.2" thickTop="1" x14ac:dyDescent="0.3">
      <c r="A23" s="157" t="s">
        <v>15</v>
      </c>
      <c r="B23" s="46" t="s">
        <v>27</v>
      </c>
      <c r="C23" s="46" t="s">
        <v>16</v>
      </c>
      <c r="D23" s="47" t="s">
        <v>2</v>
      </c>
      <c r="E23" s="60" t="s">
        <v>17</v>
      </c>
      <c r="F23" s="162" t="s">
        <v>43</v>
      </c>
      <c r="G23" s="3"/>
      <c r="H23" s="3"/>
      <c r="L23" s="3"/>
      <c r="M23" s="3"/>
      <c r="N23" s="3"/>
      <c r="O23" s="3"/>
      <c r="P23" s="3"/>
      <c r="Q23" s="3"/>
    </row>
    <row r="24" spans="1:17" x14ac:dyDescent="0.3">
      <c r="A24" s="158"/>
      <c r="B24" s="49" t="s">
        <v>28</v>
      </c>
      <c r="C24" s="50" t="s">
        <v>81</v>
      </c>
      <c r="D24" s="49" t="s">
        <v>3</v>
      </c>
      <c r="E24" s="51" t="s">
        <v>46</v>
      </c>
      <c r="F24" s="163"/>
      <c r="G24" s="3"/>
      <c r="H24" s="3"/>
      <c r="L24" s="3"/>
      <c r="M24" s="3"/>
      <c r="N24" s="3"/>
      <c r="O24" s="3"/>
      <c r="P24" s="3"/>
      <c r="Q24" s="3"/>
    </row>
    <row r="25" spans="1:17" x14ac:dyDescent="0.3">
      <c r="A25" s="158"/>
      <c r="B25" s="63" t="s">
        <v>44</v>
      </c>
      <c r="C25" s="52" t="s">
        <v>90</v>
      </c>
      <c r="D25" s="160" t="s">
        <v>85</v>
      </c>
      <c r="E25" s="53" t="s">
        <v>70</v>
      </c>
      <c r="F25" s="163"/>
      <c r="G25" s="3"/>
      <c r="H25" s="3"/>
      <c r="I25" s="4"/>
      <c r="J25" s="4"/>
      <c r="L25" s="3"/>
      <c r="M25" s="3"/>
      <c r="N25" s="3"/>
      <c r="O25" s="3"/>
      <c r="P25" s="3"/>
      <c r="Q25" s="3"/>
    </row>
    <row r="26" spans="1:17" x14ac:dyDescent="0.3">
      <c r="A26" s="158"/>
      <c r="B26" s="64" t="s">
        <v>45</v>
      </c>
      <c r="C26" s="52" t="s">
        <v>83</v>
      </c>
      <c r="D26" s="160"/>
      <c r="E26" s="53" t="s">
        <v>65</v>
      </c>
      <c r="F26" s="163"/>
      <c r="G26" s="3"/>
      <c r="H26" s="3"/>
      <c r="L26" s="3"/>
      <c r="M26" s="3"/>
      <c r="N26" s="3"/>
      <c r="O26" s="3"/>
      <c r="P26" s="3"/>
      <c r="Q26" s="3"/>
    </row>
    <row r="27" spans="1:17" x14ac:dyDescent="0.3">
      <c r="A27" s="159"/>
      <c r="B27" s="64"/>
      <c r="C27" s="52" t="s">
        <v>82</v>
      </c>
      <c r="D27" s="161"/>
      <c r="E27" s="54" t="s">
        <v>87</v>
      </c>
      <c r="F27" s="164"/>
      <c r="G27" s="3"/>
      <c r="H27" s="3"/>
      <c r="L27" s="3"/>
      <c r="M27" s="3"/>
      <c r="N27" s="3"/>
      <c r="O27" s="3"/>
      <c r="P27" s="3"/>
      <c r="Q27" s="3"/>
    </row>
    <row r="28" spans="1:17" x14ac:dyDescent="0.3">
      <c r="A28" s="23" t="s">
        <v>102</v>
      </c>
      <c r="B28" s="107">
        <v>296223</v>
      </c>
      <c r="C28" s="34">
        <v>31</v>
      </c>
      <c r="D28" s="107">
        <v>9182.6</v>
      </c>
      <c r="E28" s="56">
        <f>D28/D37*100</f>
        <v>27.077354921694663</v>
      </c>
      <c r="F28" s="55" t="s">
        <v>105</v>
      </c>
      <c r="J28" s="86"/>
      <c r="K28" s="87"/>
      <c r="L28" s="3"/>
      <c r="M28" s="3"/>
      <c r="N28" s="3"/>
      <c r="O28" s="85"/>
      <c r="P28" s="3"/>
      <c r="Q28" s="3"/>
    </row>
    <row r="29" spans="1:17" x14ac:dyDescent="0.3">
      <c r="A29" s="24" t="s">
        <v>18</v>
      </c>
      <c r="B29" s="107">
        <v>50631</v>
      </c>
      <c r="C29" s="56">
        <v>33.4</v>
      </c>
      <c r="D29" s="107">
        <f t="shared" ref="D29:D36" si="1">B29/1000*C29</f>
        <v>1691.0753999999999</v>
      </c>
      <c r="E29" s="56">
        <f>D29/D37*100</f>
        <v>4.9865886355876086</v>
      </c>
      <c r="F29" s="55" t="s">
        <v>47</v>
      </c>
      <c r="J29" s="86"/>
      <c r="K29" s="87"/>
      <c r="L29" s="3"/>
      <c r="M29" s="3"/>
      <c r="N29" s="3"/>
      <c r="O29" s="85"/>
      <c r="P29" s="3"/>
      <c r="Q29" s="3"/>
    </row>
    <row r="30" spans="1:17" x14ac:dyDescent="0.3">
      <c r="A30" s="24" t="s">
        <v>19</v>
      </c>
      <c r="B30" s="107">
        <v>48988</v>
      </c>
      <c r="C30" s="56">
        <v>30.6</v>
      </c>
      <c r="D30" s="107">
        <v>1499</v>
      </c>
      <c r="E30" s="56">
        <f>D30/D37*100</f>
        <v>4.4202028867227474</v>
      </c>
      <c r="F30" s="55" t="s">
        <v>48</v>
      </c>
      <c r="J30" s="86"/>
      <c r="K30" s="87"/>
      <c r="L30" s="3"/>
      <c r="M30" s="3"/>
      <c r="N30" s="3"/>
      <c r="O30" s="85"/>
      <c r="P30" s="84"/>
      <c r="Q30" s="3"/>
    </row>
    <row r="31" spans="1:17" x14ac:dyDescent="0.3">
      <c r="A31" s="24" t="s">
        <v>103</v>
      </c>
      <c r="B31" s="107">
        <v>547742</v>
      </c>
      <c r="C31" s="56">
        <v>22</v>
      </c>
      <c r="D31" s="107">
        <v>12050.3</v>
      </c>
      <c r="E31" s="56">
        <f>D31/D37*100</f>
        <v>35.533536254753251</v>
      </c>
      <c r="F31" s="55" t="s">
        <v>106</v>
      </c>
      <c r="J31" s="86"/>
      <c r="K31" s="87"/>
      <c r="L31" s="3"/>
      <c r="M31" s="3"/>
      <c r="N31" s="3"/>
      <c r="O31" s="85"/>
      <c r="P31" s="84"/>
      <c r="Q31" s="3"/>
    </row>
    <row r="32" spans="1:17" x14ac:dyDescent="0.3">
      <c r="A32" s="24" t="s">
        <v>20</v>
      </c>
      <c r="B32" s="107">
        <v>369835</v>
      </c>
      <c r="C32" s="56">
        <v>24.75</v>
      </c>
      <c r="D32" s="107">
        <v>9153.4</v>
      </c>
      <c r="E32" s="56">
        <f>D32/D37*100</f>
        <v>26.991250902820546</v>
      </c>
      <c r="F32" s="80" t="s">
        <v>49</v>
      </c>
      <c r="J32" s="86"/>
      <c r="K32" s="87"/>
      <c r="L32" s="3"/>
      <c r="M32" s="3"/>
      <c r="N32" s="3"/>
      <c r="O32" s="85"/>
      <c r="P32" s="84"/>
      <c r="Q32" s="3"/>
    </row>
    <row r="33" spans="1:17" x14ac:dyDescent="0.3">
      <c r="A33" s="24" t="s">
        <v>22</v>
      </c>
      <c r="B33" s="107">
        <v>1097</v>
      </c>
      <c r="C33" s="56">
        <v>22</v>
      </c>
      <c r="D33" s="107">
        <f t="shared" si="1"/>
        <v>24.134</v>
      </c>
      <c r="E33" s="56">
        <f>D33/D37*100</f>
        <v>7.1165561353013204E-2</v>
      </c>
      <c r="F33" s="80" t="s">
        <v>53</v>
      </c>
      <c r="J33" s="86"/>
      <c r="K33" s="87"/>
      <c r="L33" s="3"/>
      <c r="M33" s="3"/>
      <c r="N33" s="3"/>
      <c r="O33" s="85"/>
      <c r="P33" s="84"/>
      <c r="Q33" s="3"/>
    </row>
    <row r="34" spans="1:17" x14ac:dyDescent="0.3">
      <c r="A34" s="24" t="s">
        <v>23</v>
      </c>
      <c r="B34" s="107">
        <v>5303</v>
      </c>
      <c r="C34" s="56">
        <v>15.7</v>
      </c>
      <c r="D34" s="107">
        <f t="shared" si="1"/>
        <v>83.257099999999994</v>
      </c>
      <c r="E34" s="56">
        <v>0.24</v>
      </c>
      <c r="F34" s="80" t="s">
        <v>50</v>
      </c>
      <c r="I34" s="5"/>
      <c r="J34" s="86"/>
      <c r="K34" s="87"/>
      <c r="L34" s="3"/>
      <c r="M34" s="3"/>
      <c r="N34" s="3"/>
      <c r="O34" s="85"/>
      <c r="P34" s="84"/>
      <c r="Q34" s="3"/>
    </row>
    <row r="35" spans="1:17" x14ac:dyDescent="0.3">
      <c r="A35" s="24" t="s">
        <v>104</v>
      </c>
      <c r="B35" s="107">
        <v>6324</v>
      </c>
      <c r="C35" s="56">
        <v>25.1</v>
      </c>
      <c r="D35" s="107">
        <v>158.6</v>
      </c>
      <c r="E35" s="56">
        <f>D35/D37*100</f>
        <v>0.4676745682683307</v>
      </c>
      <c r="F35" s="80" t="s">
        <v>107</v>
      </c>
      <c r="J35" s="86"/>
      <c r="K35" s="87"/>
      <c r="L35" s="3"/>
      <c r="M35" s="3"/>
      <c r="N35" s="3"/>
      <c r="O35" s="85"/>
      <c r="P35" s="3"/>
      <c r="Q35" s="3"/>
    </row>
    <row r="36" spans="1:17" x14ac:dyDescent="0.3">
      <c r="A36" s="24" t="s">
        <v>24</v>
      </c>
      <c r="B36" s="107">
        <v>3048</v>
      </c>
      <c r="C36" s="56">
        <v>23</v>
      </c>
      <c r="D36" s="107">
        <f t="shared" si="1"/>
        <v>70.103999999999999</v>
      </c>
      <c r="E36" s="56">
        <f>D36/D37*100</f>
        <v>0.20672041572435723</v>
      </c>
      <c r="F36" s="55" t="s">
        <v>108</v>
      </c>
      <c r="J36" s="86"/>
      <c r="K36" s="87"/>
      <c r="L36" s="3"/>
      <c r="M36" s="3"/>
      <c r="N36" s="3"/>
      <c r="O36" s="85"/>
      <c r="P36" s="12"/>
      <c r="Q36" s="3"/>
    </row>
    <row r="37" spans="1:17" ht="15" thickBot="1" x14ac:dyDescent="0.35">
      <c r="A37" s="57" t="s">
        <v>26</v>
      </c>
      <c r="B37" s="109">
        <f>SUM(B28:B36)</f>
        <v>1329191</v>
      </c>
      <c r="C37" s="59">
        <f>D37/B37*1000</f>
        <v>25.513617305564058</v>
      </c>
      <c r="D37" s="109">
        <f>SUM(D28:D36)</f>
        <v>33912.470499999996</v>
      </c>
      <c r="E37" s="59">
        <v>100</v>
      </c>
      <c r="F37" s="58" t="s">
        <v>40</v>
      </c>
      <c r="L37" s="3"/>
      <c r="M37" s="3"/>
      <c r="N37" s="3"/>
      <c r="O37" s="3"/>
      <c r="P37" s="12"/>
      <c r="Q37" s="3"/>
    </row>
    <row r="38" spans="1:17" ht="15" thickTop="1" x14ac:dyDescent="0.3">
      <c r="A38" s="166"/>
      <c r="B38" s="166"/>
      <c r="C38" s="166"/>
      <c r="D38" s="38"/>
      <c r="E38" s="38"/>
      <c r="F38" s="38"/>
      <c r="G38" s="3"/>
      <c r="H38" s="3"/>
      <c r="I38" s="156"/>
      <c r="J38" s="156"/>
      <c r="K38" s="156"/>
      <c r="L38" s="3"/>
      <c r="M38" s="3"/>
      <c r="N38" s="3"/>
      <c r="O38" s="3"/>
      <c r="P38" s="3"/>
      <c r="Q38" s="3"/>
    </row>
    <row r="39" spans="1:17" x14ac:dyDescent="0.3">
      <c r="A39" s="3"/>
      <c r="B39" s="3"/>
      <c r="C39" s="3"/>
      <c r="D39" s="3"/>
      <c r="E39" s="3"/>
      <c r="F39" s="3"/>
      <c r="G39" s="3"/>
      <c r="H39" s="3"/>
      <c r="L39" s="3"/>
      <c r="M39" s="3"/>
      <c r="N39" s="3"/>
      <c r="O39" s="3"/>
      <c r="P39" s="3"/>
      <c r="Q39" s="3"/>
    </row>
    <row r="40" spans="1:17" x14ac:dyDescent="0.3">
      <c r="A40" s="3"/>
      <c r="B40" s="3"/>
      <c r="C40" s="3"/>
      <c r="D40" s="3"/>
      <c r="E40" s="3"/>
      <c r="F40" s="3"/>
      <c r="G40" s="3"/>
      <c r="H40" s="3"/>
      <c r="J40" s="88"/>
      <c r="K40" s="86"/>
      <c r="L40" s="3"/>
      <c r="M40" s="3"/>
      <c r="N40" s="3"/>
      <c r="O40" s="3"/>
      <c r="P40" s="3"/>
      <c r="Q40" s="3"/>
    </row>
    <row r="41" spans="1:17" x14ac:dyDescent="0.3">
      <c r="A41" s="3"/>
      <c r="B41" s="3"/>
      <c r="C41" s="3"/>
      <c r="D41" s="3"/>
      <c r="E41" s="3"/>
      <c r="F41" s="3"/>
      <c r="G41" s="3"/>
      <c r="H41" s="3"/>
      <c r="L41" s="3"/>
      <c r="M41" s="3"/>
      <c r="N41" s="3"/>
      <c r="O41" s="3"/>
      <c r="P41" s="3"/>
      <c r="Q41" s="3"/>
    </row>
    <row r="42" spans="1:17" x14ac:dyDescent="0.3">
      <c r="L42" s="3"/>
      <c r="M42" s="3"/>
      <c r="N42" s="3"/>
      <c r="O42" s="3"/>
      <c r="P42" s="3"/>
      <c r="Q42" s="3"/>
    </row>
  </sheetData>
  <mergeCells count="13">
    <mergeCell ref="D5:D7"/>
    <mergeCell ref="F3:F6"/>
    <mergeCell ref="A1:B1"/>
    <mergeCell ref="A2:B2"/>
    <mergeCell ref="A22:B22"/>
    <mergeCell ref="A3:A7"/>
    <mergeCell ref="A19:C19"/>
    <mergeCell ref="I18:K18"/>
    <mergeCell ref="I38:K38"/>
    <mergeCell ref="A38:C38"/>
    <mergeCell ref="F23:F27"/>
    <mergeCell ref="D25:D27"/>
    <mergeCell ref="A23:A27"/>
  </mergeCells>
  <printOptions horizontalCentered="1" verticalCentered="1"/>
  <pageMargins left="0.196850393700787" right="0.511811023622047" top="0" bottom="0.74803149606299202" header="0.31496062992126" footer="0.31496062992126"/>
  <pageSetup paperSize="9" scale="99" orientation="portrait" r:id="rId1"/>
  <headerFooter>
    <oddFooter>&amp;L16&amp;R&amp;"-,Bold"          مديرية الاحصاء الزراعي - الجهاز المركزي للاحصاء / العراق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7" sqref="H17"/>
    </sheetView>
  </sheetViews>
  <sheetFormatPr defaultRowHeight="14.4" x14ac:dyDescent="0.3"/>
  <sheetData/>
  <printOptions horizontalCentered="1"/>
  <pageMargins left="0.196850393700787" right="0.511811023622047" top="0" bottom="0.74803149606299202" header="0.31496062992126" footer="0.31496062992126"/>
  <pageSetup paperSize="9" scale="99" orientation="portrait" verticalDpi="0" r:id="rId1"/>
  <headerFooter>
    <oddFooter>&amp;L               9&amp;R&amp;"-,Bold"          مديرية الاحصاء الزراعي - الجهاز المركزي للاحصاء / العراق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rightToLeft="1" zoomScale="90" zoomScaleNormal="90" workbookViewId="0">
      <selection activeCell="H17" sqref="H17"/>
    </sheetView>
  </sheetViews>
  <sheetFormatPr defaultRowHeight="14.4" x14ac:dyDescent="0.3"/>
  <cols>
    <col min="1" max="1" width="2.44140625" customWidth="1"/>
    <col min="6" max="6" width="12.109375" customWidth="1"/>
    <col min="8" max="8" width="14.44140625" customWidth="1"/>
    <col min="9" max="9" width="12.6640625" customWidth="1"/>
  </cols>
  <sheetData>
    <row r="1" spans="1:9" x14ac:dyDescent="0.3">
      <c r="A1" s="35"/>
      <c r="B1" s="35"/>
      <c r="C1" s="35"/>
      <c r="D1" s="35"/>
      <c r="E1" s="35"/>
      <c r="F1" s="35"/>
      <c r="G1" s="35"/>
      <c r="H1" s="35"/>
      <c r="I1" s="35"/>
    </row>
    <row r="2" spans="1:9" ht="15.6" x14ac:dyDescent="0.3">
      <c r="A2" s="36"/>
      <c r="B2" s="36"/>
      <c r="C2" s="147" t="s">
        <v>100</v>
      </c>
      <c r="D2" s="147"/>
      <c r="E2" s="147"/>
      <c r="F2" s="147"/>
      <c r="G2" s="147"/>
      <c r="H2" s="36"/>
      <c r="I2" s="36"/>
    </row>
    <row r="3" spans="1:9" ht="15.6" x14ac:dyDescent="0.3">
      <c r="A3" s="147" t="s">
        <v>128</v>
      </c>
      <c r="B3" s="147"/>
      <c r="C3" s="147"/>
      <c r="D3" s="147"/>
      <c r="E3" s="147"/>
      <c r="F3" s="147"/>
      <c r="G3" s="147"/>
      <c r="H3" s="147"/>
      <c r="I3" s="147"/>
    </row>
    <row r="4" spans="1:9" ht="15.6" x14ac:dyDescent="0.3">
      <c r="A4" s="150" t="s">
        <v>129</v>
      </c>
      <c r="B4" s="150"/>
      <c r="C4" s="150"/>
      <c r="D4" s="150"/>
      <c r="E4" s="150"/>
      <c r="F4" s="150"/>
      <c r="G4" s="150"/>
      <c r="H4" s="150"/>
      <c r="I4" s="150"/>
    </row>
    <row r="5" spans="1:9" ht="15.6" x14ac:dyDescent="0.3">
      <c r="A5" s="147" t="s">
        <v>96</v>
      </c>
      <c r="B5" s="147"/>
      <c r="C5" s="147"/>
      <c r="D5" s="147"/>
      <c r="E5" s="147"/>
      <c r="F5" s="147"/>
      <c r="G5" s="147"/>
      <c r="H5" s="147"/>
      <c r="I5" s="147"/>
    </row>
    <row r="6" spans="1:9" x14ac:dyDescent="0.3">
      <c r="A6" s="35"/>
      <c r="B6" s="35"/>
      <c r="C6" s="37"/>
      <c r="D6" s="37"/>
      <c r="E6" s="37"/>
      <c r="F6" s="37"/>
      <c r="G6" s="37"/>
      <c r="H6" s="149"/>
      <c r="I6" s="149"/>
    </row>
    <row r="7" spans="1:9" x14ac:dyDescent="0.3">
      <c r="A7" s="35"/>
      <c r="B7" s="35"/>
      <c r="C7" s="35"/>
      <c r="D7" s="35"/>
      <c r="E7" s="35"/>
      <c r="F7" s="35"/>
      <c r="G7" s="35"/>
      <c r="H7" s="35"/>
      <c r="I7" s="35"/>
    </row>
    <row r="8" spans="1:9" x14ac:dyDescent="0.3">
      <c r="A8" s="35"/>
      <c r="B8" s="35"/>
      <c r="C8" s="35"/>
      <c r="D8" s="35"/>
      <c r="E8" s="35"/>
      <c r="F8" s="35"/>
      <c r="G8" s="35"/>
      <c r="H8" s="35"/>
      <c r="I8" s="35"/>
    </row>
    <row r="9" spans="1:9" x14ac:dyDescent="0.3">
      <c r="A9" s="35"/>
      <c r="B9" s="35"/>
      <c r="C9" s="35"/>
      <c r="D9" s="35"/>
      <c r="E9" s="35"/>
      <c r="F9" s="35"/>
      <c r="G9" s="35"/>
      <c r="H9" s="35"/>
      <c r="I9" s="35"/>
    </row>
    <row r="10" spans="1:9" x14ac:dyDescent="0.3">
      <c r="A10" s="35"/>
      <c r="B10" s="35"/>
      <c r="C10" s="35"/>
      <c r="D10" s="35"/>
      <c r="E10" s="35"/>
      <c r="F10" s="35"/>
      <c r="G10" s="35"/>
      <c r="H10" s="35"/>
      <c r="I10" s="35"/>
    </row>
    <row r="11" spans="1:9" x14ac:dyDescent="0.3">
      <c r="A11" s="35"/>
      <c r="B11" s="35"/>
      <c r="C11" s="35"/>
      <c r="D11" s="35"/>
      <c r="E11" s="35"/>
      <c r="F11" s="35"/>
      <c r="G11" s="35"/>
      <c r="H11" s="35"/>
      <c r="I11" s="35"/>
    </row>
    <row r="12" spans="1:9" x14ac:dyDescent="0.3">
      <c r="A12" s="35"/>
      <c r="B12" s="35"/>
      <c r="C12" s="35"/>
      <c r="D12" s="35"/>
      <c r="E12" s="35"/>
      <c r="F12" s="35"/>
      <c r="G12" s="35"/>
      <c r="H12" s="35"/>
      <c r="I12" s="35"/>
    </row>
    <row r="13" spans="1:9" x14ac:dyDescent="0.3">
      <c r="A13" s="35"/>
      <c r="B13" s="35"/>
      <c r="C13" s="35"/>
      <c r="D13" s="35"/>
      <c r="E13" s="35"/>
      <c r="F13" s="35"/>
      <c r="G13" s="35"/>
      <c r="H13" s="35"/>
      <c r="I13" s="35"/>
    </row>
    <row r="14" spans="1:9" x14ac:dyDescent="0.3">
      <c r="A14" s="35"/>
      <c r="B14" s="35"/>
      <c r="C14" s="35"/>
      <c r="D14" s="35"/>
      <c r="E14" s="35"/>
      <c r="F14" s="35"/>
      <c r="G14" s="35"/>
      <c r="H14" s="35"/>
      <c r="I14" s="35"/>
    </row>
    <row r="15" spans="1:9" x14ac:dyDescent="0.3">
      <c r="A15" s="35"/>
      <c r="B15" s="35"/>
      <c r="C15" s="35"/>
      <c r="D15" s="35"/>
      <c r="E15" s="35"/>
      <c r="F15" s="35"/>
      <c r="G15" s="35"/>
      <c r="H15" s="35"/>
      <c r="I15" s="35"/>
    </row>
    <row r="16" spans="1:9" x14ac:dyDescent="0.3">
      <c r="A16" s="35"/>
      <c r="B16" s="35"/>
      <c r="C16" s="35"/>
      <c r="D16" s="35"/>
      <c r="E16" s="35"/>
      <c r="F16" s="35"/>
      <c r="G16" s="35"/>
      <c r="H16" s="35"/>
      <c r="I16" s="35"/>
    </row>
    <row r="17" spans="1:9" x14ac:dyDescent="0.3">
      <c r="A17" s="35"/>
      <c r="B17" s="35"/>
      <c r="C17" s="35"/>
      <c r="D17" s="35"/>
      <c r="E17" s="35"/>
      <c r="F17" s="35"/>
      <c r="G17" s="35"/>
      <c r="H17" s="35"/>
      <c r="I17" s="35"/>
    </row>
    <row r="18" spans="1:9" x14ac:dyDescent="0.3">
      <c r="A18" s="35"/>
      <c r="B18" s="35"/>
      <c r="C18" s="35"/>
      <c r="D18" s="35"/>
      <c r="E18" s="35"/>
      <c r="F18" s="35"/>
      <c r="G18" s="35"/>
      <c r="H18" s="35"/>
      <c r="I18" s="35"/>
    </row>
    <row r="19" spans="1:9" x14ac:dyDescent="0.3">
      <c r="A19" s="35"/>
      <c r="B19" s="35"/>
      <c r="C19" s="35"/>
      <c r="D19" s="35"/>
      <c r="E19" s="35"/>
      <c r="F19" s="35"/>
      <c r="G19" s="35"/>
      <c r="H19" s="35"/>
      <c r="I19" s="35"/>
    </row>
    <row r="20" spans="1:9" x14ac:dyDescent="0.3">
      <c r="A20" s="35"/>
      <c r="B20" s="35"/>
      <c r="C20" s="35"/>
      <c r="D20" s="35"/>
      <c r="E20" s="35"/>
      <c r="F20" s="35"/>
      <c r="G20" s="35"/>
      <c r="H20" s="35"/>
      <c r="I20" s="35"/>
    </row>
    <row r="21" spans="1:9" x14ac:dyDescent="0.3">
      <c r="A21" s="35"/>
      <c r="B21" s="35"/>
      <c r="C21" s="35"/>
      <c r="D21" s="35"/>
      <c r="E21" s="35"/>
      <c r="F21" s="35"/>
      <c r="G21" s="35"/>
      <c r="H21" s="35"/>
      <c r="I21" s="35"/>
    </row>
    <row r="22" spans="1:9" x14ac:dyDescent="0.3">
      <c r="A22" s="35"/>
      <c r="B22" s="35"/>
      <c r="C22" s="35"/>
      <c r="D22" s="35"/>
      <c r="E22" s="35"/>
      <c r="F22" s="35"/>
      <c r="G22" s="35"/>
      <c r="H22" s="35"/>
      <c r="I22" s="35"/>
    </row>
    <row r="23" spans="1:9" x14ac:dyDescent="0.3">
      <c r="A23" s="35"/>
      <c r="B23" s="35"/>
      <c r="C23" s="35"/>
      <c r="D23" s="35"/>
      <c r="E23" s="35"/>
      <c r="F23" s="35"/>
      <c r="G23" s="35"/>
      <c r="H23" s="35"/>
      <c r="I23" s="35"/>
    </row>
    <row r="24" spans="1:9" x14ac:dyDescent="0.3">
      <c r="A24" s="35"/>
      <c r="B24" s="35"/>
      <c r="C24" s="35"/>
      <c r="D24" s="35"/>
      <c r="E24" s="35"/>
      <c r="F24" s="35"/>
      <c r="G24" s="35"/>
      <c r="H24" s="35"/>
      <c r="I24" s="35"/>
    </row>
    <row r="25" spans="1:9" ht="6.75" customHeight="1" x14ac:dyDescent="0.3">
      <c r="A25" s="35"/>
      <c r="B25" s="35"/>
      <c r="C25" s="35"/>
      <c r="D25" s="35"/>
      <c r="E25" s="35"/>
      <c r="F25" s="35"/>
      <c r="G25" s="35"/>
      <c r="H25" s="35"/>
      <c r="I25" s="35"/>
    </row>
    <row r="26" spans="1:9" x14ac:dyDescent="0.3">
      <c r="A26" s="35"/>
      <c r="B26" s="35"/>
      <c r="C26" s="35"/>
      <c r="D26" s="148"/>
      <c r="E26" s="148"/>
      <c r="F26" s="148"/>
      <c r="G26" s="35"/>
      <c r="H26" s="35"/>
      <c r="I26" s="35"/>
    </row>
    <row r="27" spans="1:9" x14ac:dyDescent="0.3">
      <c r="A27" s="38"/>
      <c r="B27" s="38"/>
      <c r="C27" s="38"/>
      <c r="D27" s="38"/>
      <c r="E27" s="38"/>
      <c r="F27" s="38"/>
      <c r="G27" s="38"/>
      <c r="H27" s="38"/>
      <c r="I27" s="38"/>
    </row>
    <row r="28" spans="1:9" x14ac:dyDescent="0.3">
      <c r="A28" s="81"/>
      <c r="B28" s="146" t="s">
        <v>123</v>
      </c>
      <c r="C28" s="146"/>
      <c r="D28" s="38"/>
      <c r="E28" s="38"/>
      <c r="F28" s="38"/>
      <c r="G28" s="38"/>
      <c r="H28" s="38"/>
      <c r="I28" s="38"/>
    </row>
    <row r="29" spans="1:9" x14ac:dyDescent="0.3">
      <c r="A29" s="38"/>
      <c r="B29" s="38"/>
      <c r="C29" s="38"/>
      <c r="D29" s="38"/>
      <c r="E29" s="38"/>
      <c r="F29" s="38"/>
      <c r="G29" s="38"/>
      <c r="H29" s="38"/>
      <c r="I29" s="38"/>
    </row>
    <row r="30" spans="1:9" x14ac:dyDescent="0.3">
      <c r="A30" s="38"/>
      <c r="B30" s="38"/>
      <c r="C30" s="38"/>
      <c r="D30" s="38"/>
      <c r="E30" s="38"/>
      <c r="F30" s="38"/>
      <c r="G30" s="38"/>
      <c r="H30" s="38"/>
      <c r="I30" s="38"/>
    </row>
    <row r="31" spans="1:9" x14ac:dyDescent="0.3">
      <c r="A31" s="38"/>
      <c r="B31" s="38"/>
      <c r="C31" s="38"/>
      <c r="D31" s="38"/>
      <c r="E31" s="38"/>
      <c r="F31" s="38"/>
      <c r="G31" s="38"/>
      <c r="H31" s="38"/>
      <c r="I31" s="38"/>
    </row>
    <row r="42" ht="1.5" customHeight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spans="1:9" hidden="1" x14ac:dyDescent="0.3"/>
    <row r="50" spans="1:9" hidden="1" x14ac:dyDescent="0.3"/>
    <row r="51" spans="1:9" hidden="1" x14ac:dyDescent="0.3"/>
    <row r="52" spans="1:9" hidden="1" x14ac:dyDescent="0.3"/>
    <row r="53" spans="1:9" hidden="1" x14ac:dyDescent="0.3"/>
    <row r="63" spans="1:9" x14ac:dyDescent="0.3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3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3">
      <c r="A65" s="14"/>
      <c r="B65" s="14"/>
      <c r="C65" s="14"/>
      <c r="D65" s="14"/>
      <c r="E65" s="14"/>
      <c r="F65" s="14"/>
      <c r="G65" s="14"/>
      <c r="H65" s="14"/>
      <c r="I65" s="14"/>
    </row>
    <row r="66" spans="1:9" x14ac:dyDescent="0.3">
      <c r="A66" s="3"/>
      <c r="B66" s="3"/>
      <c r="C66" s="3"/>
      <c r="D66" s="3"/>
      <c r="E66" s="3"/>
      <c r="F66" s="3"/>
      <c r="G66" s="3"/>
      <c r="H66" s="3"/>
      <c r="I66" s="3"/>
    </row>
  </sheetData>
  <mergeCells count="7">
    <mergeCell ref="B28:C28"/>
    <mergeCell ref="C2:G2"/>
    <mergeCell ref="D26:F26"/>
    <mergeCell ref="H6:I6"/>
    <mergeCell ref="A4:I4"/>
    <mergeCell ref="A3:I3"/>
    <mergeCell ref="A5:I5"/>
  </mergeCells>
  <printOptions horizontalCentered="1" verticalCentered="1"/>
  <pageMargins left="0.196850393700787" right="0.511811023622047" top="0" bottom="0.74803149606299202" header="0.31496062992126" footer="0.31496062992126"/>
  <pageSetup paperSize="9" scale="99" orientation="portrait" r:id="rId1"/>
  <headerFooter>
    <oddFooter>&amp;L               9&amp;R&amp;"-,Bold"          مديرية الاحصاء الزراعي - الجهاز المركزي للاحصاء / العراق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rightToLeft="1" showWhiteSpace="0" zoomScaleNormal="100" workbookViewId="0">
      <selection activeCell="J39" sqref="J39"/>
    </sheetView>
  </sheetViews>
  <sheetFormatPr defaultRowHeight="14.4" x14ac:dyDescent="0.3"/>
  <sheetData>
    <row r="1" spans="1:8" ht="15.6" x14ac:dyDescent="0.3">
      <c r="A1" s="36"/>
      <c r="B1" s="36"/>
      <c r="C1" s="36"/>
      <c r="D1" s="147" t="s">
        <v>98</v>
      </c>
      <c r="E1" s="147"/>
      <c r="F1" s="39"/>
      <c r="G1" s="39"/>
      <c r="H1" s="36"/>
    </row>
    <row r="2" spans="1:8" ht="15.6" x14ac:dyDescent="0.3">
      <c r="A2" s="36"/>
      <c r="B2" s="147" t="s">
        <v>130</v>
      </c>
      <c r="C2" s="147"/>
      <c r="D2" s="147"/>
      <c r="E2" s="147"/>
      <c r="F2" s="147"/>
      <c r="G2" s="147"/>
      <c r="H2" s="36"/>
    </row>
    <row r="3" spans="1:8" ht="15" customHeight="1" x14ac:dyDescent="0.3">
      <c r="A3" s="151" t="s">
        <v>131</v>
      </c>
      <c r="B3" s="151"/>
      <c r="C3" s="151"/>
      <c r="D3" s="151"/>
      <c r="E3" s="151"/>
      <c r="F3" s="151"/>
      <c r="G3" s="151"/>
      <c r="H3" s="151"/>
    </row>
    <row r="4" spans="1:8" ht="15" customHeight="1" x14ac:dyDescent="0.3">
      <c r="A4" s="35"/>
      <c r="B4" s="40"/>
      <c r="C4" s="40"/>
      <c r="D4" s="40"/>
      <c r="E4" s="40"/>
      <c r="F4" s="40"/>
      <c r="G4" s="40"/>
      <c r="H4" s="41"/>
    </row>
    <row r="5" spans="1:8" ht="17.25" customHeight="1" x14ac:dyDescent="0.3">
      <c r="A5" s="35"/>
      <c r="B5" s="35"/>
      <c r="C5" s="42"/>
      <c r="D5" s="42"/>
      <c r="E5" s="42"/>
      <c r="F5" s="42"/>
      <c r="G5" s="42"/>
      <c r="H5" s="43"/>
    </row>
    <row r="6" spans="1:8" x14ac:dyDescent="0.3">
      <c r="A6" s="35"/>
      <c r="B6" s="35"/>
      <c r="C6" s="35"/>
      <c r="D6" s="35"/>
      <c r="E6" s="35"/>
      <c r="F6" s="35"/>
      <c r="G6" s="35"/>
      <c r="H6" s="35"/>
    </row>
    <row r="7" spans="1:8" x14ac:dyDescent="0.3">
      <c r="A7" s="35"/>
      <c r="B7" s="35"/>
      <c r="C7" s="35"/>
      <c r="D7" s="35"/>
      <c r="E7" s="35"/>
      <c r="F7" s="35"/>
      <c r="G7" s="35"/>
      <c r="H7" s="35"/>
    </row>
    <row r="8" spans="1:8" x14ac:dyDescent="0.3">
      <c r="A8" s="35"/>
      <c r="B8" s="35"/>
      <c r="C8" s="35"/>
      <c r="D8" s="35"/>
      <c r="E8" s="35"/>
      <c r="F8" s="35"/>
      <c r="G8" s="35"/>
      <c r="H8" s="35"/>
    </row>
    <row r="9" spans="1:8" x14ac:dyDescent="0.3">
      <c r="A9" s="35"/>
      <c r="B9" s="35"/>
      <c r="C9" s="35"/>
      <c r="D9" s="35"/>
      <c r="E9" s="35"/>
      <c r="F9" s="35"/>
      <c r="G9" s="35"/>
      <c r="H9" s="35"/>
    </row>
    <row r="10" spans="1:8" x14ac:dyDescent="0.3">
      <c r="A10" s="35"/>
      <c r="B10" s="35"/>
      <c r="C10" s="35"/>
      <c r="D10" s="35"/>
      <c r="E10" s="35"/>
      <c r="F10" s="35"/>
      <c r="G10" s="35"/>
      <c r="H10" s="35"/>
    </row>
    <row r="11" spans="1:8" x14ac:dyDescent="0.3">
      <c r="A11" s="35"/>
      <c r="B11" s="35"/>
      <c r="C11" s="35"/>
      <c r="D11" s="35"/>
      <c r="E11" s="35"/>
      <c r="F11" s="35"/>
      <c r="G11" s="35"/>
      <c r="H11" s="35"/>
    </row>
    <row r="12" spans="1:8" x14ac:dyDescent="0.3">
      <c r="A12" s="35"/>
      <c r="B12" s="35"/>
      <c r="C12" s="35"/>
      <c r="D12" s="35"/>
      <c r="E12" s="35"/>
      <c r="F12" s="35"/>
      <c r="G12" s="35"/>
      <c r="H12" s="35"/>
    </row>
    <row r="13" spans="1:8" x14ac:dyDescent="0.3">
      <c r="A13" s="35"/>
      <c r="B13" s="35"/>
      <c r="C13" s="35"/>
      <c r="D13" s="35"/>
      <c r="E13" s="35"/>
      <c r="F13" s="35"/>
      <c r="G13" s="35"/>
      <c r="H13" s="35"/>
    </row>
    <row r="14" spans="1:8" x14ac:dyDescent="0.3">
      <c r="A14" s="35"/>
      <c r="B14" s="35"/>
      <c r="C14" s="35"/>
      <c r="D14" s="35"/>
      <c r="E14" s="35"/>
      <c r="F14" s="35"/>
      <c r="G14" s="35"/>
      <c r="H14" s="35"/>
    </row>
    <row r="15" spans="1:8" x14ac:dyDescent="0.3">
      <c r="A15" s="35"/>
      <c r="B15" s="35"/>
      <c r="C15" s="35"/>
      <c r="D15" s="35"/>
      <c r="E15" s="35"/>
      <c r="F15" s="35"/>
      <c r="G15" s="35"/>
      <c r="H15" s="35"/>
    </row>
    <row r="16" spans="1:8" x14ac:dyDescent="0.3">
      <c r="A16" s="35"/>
      <c r="B16" s="35"/>
      <c r="C16" s="35"/>
      <c r="D16" s="35"/>
      <c r="E16" s="35"/>
      <c r="F16" s="35"/>
      <c r="G16" s="35"/>
      <c r="H16" s="35"/>
    </row>
    <row r="17" spans="1:8" x14ac:dyDescent="0.3">
      <c r="A17" s="35"/>
      <c r="B17" s="35"/>
      <c r="C17" s="35"/>
      <c r="D17" s="35"/>
      <c r="E17" s="35"/>
      <c r="F17" s="35"/>
      <c r="G17" s="35"/>
      <c r="H17" s="35"/>
    </row>
    <row r="18" spans="1:8" x14ac:dyDescent="0.3">
      <c r="A18" s="35"/>
      <c r="B18" s="35"/>
      <c r="C18" s="35"/>
      <c r="D18" s="35"/>
      <c r="E18" s="35"/>
      <c r="F18" s="35"/>
      <c r="G18" s="35"/>
      <c r="H18" s="35"/>
    </row>
    <row r="19" spans="1:8" x14ac:dyDescent="0.3">
      <c r="A19" s="35"/>
      <c r="B19" s="35"/>
      <c r="C19" s="35"/>
      <c r="D19" s="35"/>
      <c r="E19" s="35"/>
      <c r="F19" s="35"/>
      <c r="G19" s="35"/>
      <c r="H19" s="35"/>
    </row>
    <row r="20" spans="1:8" x14ac:dyDescent="0.3">
      <c r="A20" s="35"/>
      <c r="B20" s="35"/>
      <c r="C20" s="35"/>
      <c r="D20" s="35"/>
      <c r="E20" s="35"/>
      <c r="F20" s="35"/>
      <c r="G20" s="35"/>
      <c r="H20" s="35"/>
    </row>
    <row r="21" spans="1:8" x14ac:dyDescent="0.3">
      <c r="A21" s="35"/>
      <c r="B21" s="35"/>
      <c r="C21" s="148" t="s">
        <v>69</v>
      </c>
      <c r="D21" s="148"/>
      <c r="E21" s="148"/>
      <c r="F21" s="148"/>
      <c r="G21" s="35"/>
      <c r="H21" s="35"/>
    </row>
    <row r="22" spans="1:8" x14ac:dyDescent="0.3">
      <c r="A22" s="149" t="s">
        <v>123</v>
      </c>
      <c r="B22" s="149"/>
      <c r="C22" s="35"/>
      <c r="D22" s="35"/>
      <c r="E22" s="35"/>
      <c r="F22" s="35"/>
      <c r="G22" s="35"/>
      <c r="H22" s="35"/>
    </row>
    <row r="23" spans="1:8" x14ac:dyDescent="0.3">
      <c r="A23" s="35"/>
      <c r="B23" s="35"/>
      <c r="C23" s="35"/>
      <c r="D23" s="35"/>
      <c r="E23" s="35"/>
      <c r="F23" s="35"/>
      <c r="G23" s="35"/>
      <c r="H23" s="35"/>
    </row>
    <row r="24" spans="1:8" ht="15" customHeight="1" x14ac:dyDescent="0.3">
      <c r="A24" s="36"/>
      <c r="B24" s="36"/>
      <c r="C24" s="36"/>
      <c r="D24" s="151" t="s">
        <v>99</v>
      </c>
      <c r="E24" s="151"/>
      <c r="F24" s="44"/>
      <c r="G24" s="44"/>
      <c r="H24" s="36"/>
    </row>
    <row r="25" spans="1:8" ht="15" customHeight="1" x14ac:dyDescent="0.3">
      <c r="A25" s="151" t="s">
        <v>132</v>
      </c>
      <c r="B25" s="151"/>
      <c r="C25" s="151"/>
      <c r="D25" s="151"/>
      <c r="E25" s="151"/>
      <c r="F25" s="151"/>
      <c r="G25" s="151"/>
      <c r="H25" s="151"/>
    </row>
    <row r="26" spans="1:8" ht="15" customHeight="1" x14ac:dyDescent="0.3">
      <c r="A26" s="151" t="s">
        <v>133</v>
      </c>
      <c r="B26" s="151"/>
      <c r="C26" s="151"/>
      <c r="D26" s="151"/>
      <c r="E26" s="151"/>
      <c r="F26" s="151"/>
      <c r="G26" s="151"/>
      <c r="H26" s="151"/>
    </row>
    <row r="27" spans="1:8" x14ac:dyDescent="0.3">
      <c r="A27" s="35"/>
      <c r="B27" s="35"/>
      <c r="C27" s="35"/>
      <c r="D27" s="35"/>
      <c r="E27" s="35"/>
      <c r="F27" s="35"/>
      <c r="G27" s="35"/>
      <c r="H27" s="45"/>
    </row>
    <row r="28" spans="1:8" x14ac:dyDescent="0.3">
      <c r="A28" s="35"/>
      <c r="B28" s="35"/>
      <c r="C28" s="35"/>
      <c r="D28" s="35"/>
      <c r="E28" s="35"/>
      <c r="F28" s="35"/>
      <c r="G28" s="149"/>
      <c r="H28" s="149"/>
    </row>
    <row r="29" spans="1:8" x14ac:dyDescent="0.3">
      <c r="A29" s="35"/>
      <c r="B29" s="35"/>
      <c r="C29" s="35"/>
      <c r="D29" s="35"/>
      <c r="E29" s="35"/>
      <c r="F29" s="35"/>
      <c r="G29" s="35"/>
      <c r="H29" s="35"/>
    </row>
    <row r="30" spans="1:8" x14ac:dyDescent="0.3">
      <c r="A30" s="35"/>
      <c r="B30" s="35"/>
      <c r="C30" s="35"/>
      <c r="D30" s="35"/>
      <c r="E30" s="35"/>
      <c r="F30" s="35"/>
      <c r="G30" s="35"/>
      <c r="H30" s="35"/>
    </row>
    <row r="31" spans="1:8" x14ac:dyDescent="0.3">
      <c r="A31" s="35"/>
      <c r="B31" s="35"/>
      <c r="C31" s="35"/>
      <c r="D31" s="35"/>
      <c r="E31" s="35"/>
      <c r="F31" s="35"/>
      <c r="G31" s="35"/>
      <c r="H31" s="35"/>
    </row>
    <row r="32" spans="1:8" x14ac:dyDescent="0.3">
      <c r="A32" s="35"/>
      <c r="B32" s="35"/>
      <c r="C32" s="35"/>
      <c r="D32" s="35"/>
      <c r="E32" s="35"/>
      <c r="F32" s="35"/>
      <c r="G32" s="35"/>
      <c r="H32" s="35"/>
    </row>
    <row r="33" spans="1:11" x14ac:dyDescent="0.3">
      <c r="A33" s="35"/>
      <c r="B33" s="35"/>
      <c r="C33" s="35"/>
      <c r="D33" s="35"/>
      <c r="E33" s="35"/>
      <c r="F33" s="35"/>
      <c r="G33" s="35"/>
      <c r="H33" s="35"/>
    </row>
    <row r="34" spans="1:11" x14ac:dyDescent="0.3">
      <c r="A34" s="35"/>
      <c r="B34" s="35"/>
      <c r="C34" s="35"/>
      <c r="D34" s="35"/>
      <c r="E34" s="35"/>
      <c r="F34" s="35"/>
      <c r="G34" s="35"/>
      <c r="H34" s="35"/>
    </row>
    <row r="35" spans="1:11" x14ac:dyDescent="0.3">
      <c r="A35" s="35"/>
      <c r="B35" s="35"/>
      <c r="C35" s="35"/>
      <c r="D35" s="35"/>
      <c r="E35" s="35"/>
      <c r="F35" s="35"/>
      <c r="G35" s="35"/>
      <c r="H35" s="35"/>
    </row>
    <row r="36" spans="1:11" x14ac:dyDescent="0.3">
      <c r="A36" s="35"/>
      <c r="B36" s="35"/>
      <c r="C36" s="35"/>
      <c r="D36" s="35"/>
      <c r="E36" s="35"/>
      <c r="F36" s="35"/>
      <c r="G36" s="35"/>
      <c r="H36" s="35"/>
    </row>
    <row r="37" spans="1:11" x14ac:dyDescent="0.3">
      <c r="A37" s="35"/>
      <c r="B37" s="35"/>
      <c r="C37" s="35"/>
      <c r="D37" s="35"/>
      <c r="E37" s="35"/>
      <c r="F37" s="35"/>
      <c r="G37" s="35"/>
      <c r="H37" s="35"/>
    </row>
    <row r="38" spans="1:11" x14ac:dyDescent="0.3">
      <c r="A38" s="35"/>
      <c r="B38" s="35"/>
      <c r="C38" s="35"/>
      <c r="D38" s="35"/>
      <c r="E38" s="35"/>
      <c r="F38" s="35"/>
      <c r="G38" s="35"/>
      <c r="H38" s="35"/>
    </row>
    <row r="39" spans="1:11" x14ac:dyDescent="0.3">
      <c r="A39" s="35"/>
      <c r="B39" s="35"/>
      <c r="C39" s="35"/>
      <c r="D39" s="148"/>
      <c r="E39" s="148"/>
      <c r="F39" s="148"/>
      <c r="G39" s="35"/>
      <c r="H39" s="35"/>
    </row>
    <row r="40" spans="1:11" x14ac:dyDescent="0.3">
      <c r="A40" s="35"/>
      <c r="B40" s="35"/>
      <c r="C40" s="35"/>
      <c r="D40" s="35"/>
      <c r="E40" s="35"/>
      <c r="F40" s="35"/>
      <c r="G40" s="35"/>
      <c r="H40" s="35"/>
    </row>
    <row r="41" spans="1:11" x14ac:dyDescent="0.3">
      <c r="A41" s="35"/>
      <c r="B41" s="35"/>
      <c r="C41" s="35"/>
      <c r="D41" s="35"/>
      <c r="E41" s="35"/>
      <c r="F41" s="35"/>
      <c r="G41" s="35"/>
      <c r="H41" s="35"/>
    </row>
    <row r="42" spans="1:11" x14ac:dyDescent="0.3">
      <c r="A42" s="35"/>
      <c r="B42" s="35"/>
      <c r="C42" s="35"/>
      <c r="D42" s="148" t="s">
        <v>69</v>
      </c>
      <c r="E42" s="148"/>
      <c r="F42" s="35"/>
      <c r="G42" s="35"/>
      <c r="H42" s="35"/>
    </row>
    <row r="43" spans="1:11" x14ac:dyDescent="0.3">
      <c r="A43" s="35"/>
      <c r="B43" s="35"/>
      <c r="C43" s="35"/>
      <c r="D43" s="35"/>
      <c r="E43" s="35"/>
      <c r="F43" s="42"/>
      <c r="G43" s="42"/>
      <c r="H43" s="42"/>
    </row>
    <row r="44" spans="1:11" x14ac:dyDescent="0.3">
      <c r="A44" s="149" t="s">
        <v>123</v>
      </c>
      <c r="B44" s="149"/>
      <c r="C44" s="148"/>
      <c r="D44" s="148"/>
      <c r="E44" s="148"/>
      <c r="F44" s="148"/>
      <c r="G44" s="35"/>
      <c r="H44" s="35"/>
    </row>
    <row r="45" spans="1:11" x14ac:dyDescent="0.3">
      <c r="A45" s="3"/>
      <c r="B45" s="3"/>
      <c r="C45" s="3"/>
      <c r="D45" s="3"/>
      <c r="E45" s="3"/>
      <c r="F45" s="3"/>
      <c r="G45" s="3"/>
      <c r="H45" s="3"/>
      <c r="I45" s="3"/>
    </row>
    <row r="46" spans="1:11" x14ac:dyDescent="0.3">
      <c r="A46" s="3"/>
      <c r="B46" s="3"/>
      <c r="C46" s="3"/>
      <c r="D46" s="3"/>
      <c r="E46" s="3"/>
      <c r="F46" s="3"/>
      <c r="G46" s="3"/>
      <c r="H46" s="3"/>
      <c r="I46" s="3"/>
    </row>
    <row r="47" spans="1:11" ht="13.5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14.25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ht="14.2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</sheetData>
  <mergeCells count="13">
    <mergeCell ref="C44:F44"/>
    <mergeCell ref="D1:E1"/>
    <mergeCell ref="B2:G2"/>
    <mergeCell ref="A3:H3"/>
    <mergeCell ref="C21:F21"/>
    <mergeCell ref="D39:F39"/>
    <mergeCell ref="A26:H26"/>
    <mergeCell ref="D24:E24"/>
    <mergeCell ref="G28:H28"/>
    <mergeCell ref="D42:E42"/>
    <mergeCell ref="A25:H25"/>
    <mergeCell ref="A44:B44"/>
    <mergeCell ref="A22:B22"/>
  </mergeCells>
  <printOptions horizontalCentered="1" verticalCentered="1"/>
  <pageMargins left="0.196850393700787" right="0.511811023622047" top="0" bottom="0.74803149606299202" header="0.31496062992126" footer="0.31496062992126"/>
  <pageSetup paperSize="9" scale="99" orientation="portrait" r:id="rId1"/>
  <headerFooter>
    <oddFooter>&amp;L             10&amp;R&amp;"-,Bold"          مديرية الاحصاء الزراعي - الجهاز المركزي للاحصاء / العراق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6:O36"/>
  <sheetViews>
    <sheetView rightToLeft="1" view="pageBreakPreview" zoomScale="60" zoomScaleNormal="100" workbookViewId="0">
      <selection activeCell="T16" sqref="T16"/>
    </sheetView>
  </sheetViews>
  <sheetFormatPr defaultRowHeight="14.4" x14ac:dyDescent="0.3"/>
  <cols>
    <col min="21" max="21" width="9.109375" customWidth="1"/>
  </cols>
  <sheetData>
    <row r="26" ht="18" customHeight="1" x14ac:dyDescent="0.3"/>
    <row r="33" spans="1:15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</sheetData>
  <printOptions horizontalCentered="1"/>
  <pageMargins left="0.196850393700787" right="0.511811023622047" top="0" bottom="0.74803149606299202" header="0.31496062992126" footer="0.31496062992126"/>
  <pageSetup paperSize="9" scale="92" orientation="landscape" r:id="rId1"/>
  <headerFooter>
    <oddFooter>&amp;L                                   11&amp;R&amp;"-,Bold"          مديرية الاحصاء الزراعي - الجهاز المركزي للاحصاء / العراق</oddFooter>
  </headerFooter>
  <colBreaks count="1" manualBreakCount="1">
    <brk id="17" max="3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5"/>
  <sheetViews>
    <sheetView rightToLeft="1" zoomScale="80" zoomScaleNormal="80" workbookViewId="0">
      <selection activeCell="R29" sqref="B2:R29"/>
    </sheetView>
  </sheetViews>
  <sheetFormatPr defaultRowHeight="14.4" x14ac:dyDescent="0.3"/>
  <cols>
    <col min="1" max="1" width="6.44140625" customWidth="1"/>
    <col min="2" max="2" width="8.6640625" customWidth="1"/>
    <col min="3" max="3" width="17" customWidth="1"/>
    <col min="4" max="13" width="11.6640625" customWidth="1"/>
    <col min="14" max="15" width="6.44140625" customWidth="1"/>
  </cols>
  <sheetData>
    <row r="2" spans="2:16" x14ac:dyDescent="0.3">
      <c r="B2" s="152" t="s">
        <v>112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</row>
    <row r="3" spans="2:16" x14ac:dyDescent="0.3"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2:16" ht="28.5" customHeight="1" x14ac:dyDescent="0.3">
      <c r="B4" s="155" t="s">
        <v>122</v>
      </c>
      <c r="C4" s="155"/>
    </row>
    <row r="6" spans="2:16" x14ac:dyDescent="0.3">
      <c r="B6" s="153" t="s">
        <v>113</v>
      </c>
      <c r="C6" s="154" t="s">
        <v>15</v>
      </c>
      <c r="D6" s="154" t="s">
        <v>114</v>
      </c>
      <c r="E6" s="154"/>
      <c r="F6" s="154"/>
      <c r="G6" s="154"/>
      <c r="H6" s="154"/>
      <c r="I6" s="154"/>
      <c r="J6" s="154"/>
      <c r="K6" s="154"/>
      <c r="L6" s="154"/>
      <c r="M6" s="154"/>
      <c r="N6" s="22"/>
      <c r="O6" s="22"/>
      <c r="P6" s="22"/>
    </row>
    <row r="7" spans="2:16" ht="15.75" customHeight="1" x14ac:dyDescent="0.3"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22"/>
      <c r="O7" s="22"/>
      <c r="P7" s="22"/>
    </row>
    <row r="8" spans="2:16" ht="66" customHeight="1" x14ac:dyDescent="0.3"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22"/>
      <c r="O8" s="22"/>
      <c r="P8" s="22"/>
    </row>
    <row r="9" spans="2:16" x14ac:dyDescent="0.3"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22"/>
      <c r="O9" s="22"/>
      <c r="P9" s="22"/>
    </row>
    <row r="10" spans="2:16" x14ac:dyDescent="0.3">
      <c r="B10" s="154"/>
      <c r="C10" s="154"/>
      <c r="D10" s="25" t="s">
        <v>4</v>
      </c>
      <c r="E10" s="25" t="s">
        <v>5</v>
      </c>
      <c r="F10" s="25" t="s">
        <v>6</v>
      </c>
      <c r="G10" s="25" t="s">
        <v>7</v>
      </c>
      <c r="H10" s="25" t="s">
        <v>8</v>
      </c>
      <c r="I10" s="25" t="s">
        <v>9</v>
      </c>
      <c r="J10" s="25" t="s">
        <v>10</v>
      </c>
      <c r="K10" s="25" t="s">
        <v>11</v>
      </c>
      <c r="L10" s="25" t="s">
        <v>12</v>
      </c>
      <c r="M10" s="25" t="s">
        <v>13</v>
      </c>
      <c r="N10" s="22"/>
      <c r="O10" s="22"/>
      <c r="P10" s="22"/>
    </row>
    <row r="11" spans="2:16" x14ac:dyDescent="0.3">
      <c r="B11" s="25">
        <v>15</v>
      </c>
      <c r="C11" s="25" t="s">
        <v>115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2"/>
      <c r="O11" s="22"/>
      <c r="P11" s="22"/>
    </row>
    <row r="12" spans="2:16" x14ac:dyDescent="0.3">
      <c r="B12" s="25">
        <v>11</v>
      </c>
      <c r="C12" s="25" t="s">
        <v>116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2"/>
      <c r="O12" s="22"/>
      <c r="P12" s="22"/>
    </row>
    <row r="13" spans="2:16" x14ac:dyDescent="0.3">
      <c r="B13" s="25">
        <v>13</v>
      </c>
      <c r="C13" s="25" t="s">
        <v>117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2"/>
      <c r="O13" s="22"/>
      <c r="P13" s="22"/>
    </row>
    <row r="14" spans="2:16" ht="20.100000000000001" customHeight="1" x14ac:dyDescent="0.3">
      <c r="B14" s="25">
        <v>12</v>
      </c>
      <c r="C14" s="23" t="s">
        <v>102</v>
      </c>
      <c r="D14" s="25">
        <f>'جدول رقم 2'!D10</f>
        <v>492.33184</v>
      </c>
      <c r="E14" s="25">
        <f>'جدول رقم 2'!D31</f>
        <v>748.15549999999996</v>
      </c>
      <c r="F14" s="25">
        <f>'التفاح  المشمش'!D8</f>
        <v>852.57150000000001</v>
      </c>
      <c r="G14" s="25">
        <f>'التفاح  المشمش'!D27</f>
        <v>2534.8959999999997</v>
      </c>
      <c r="H14" s="25">
        <f>'العرموط التين'!D8</f>
        <v>88.841999999999999</v>
      </c>
      <c r="I14" s="25">
        <f>'العرموط التين'!D26</f>
        <v>2543.4929999999999</v>
      </c>
      <c r="J14" s="25">
        <f>الالوبالوالكوجه!D8</f>
        <v>10.38</v>
      </c>
      <c r="K14" s="25">
        <f>الالوبالوالكوجه!D27</f>
        <v>3.1</v>
      </c>
      <c r="L14" s="25">
        <f>'الزيتون والخوخ'!D8</f>
        <v>2683.7</v>
      </c>
      <c r="M14" s="25">
        <f>'الزيتون والخوخ'!D28</f>
        <v>9182.6</v>
      </c>
      <c r="N14" s="22"/>
      <c r="O14" s="22"/>
      <c r="P14" s="22"/>
    </row>
    <row r="15" spans="2:16" ht="20.100000000000001" customHeight="1" x14ac:dyDescent="0.3">
      <c r="B15" s="25">
        <v>14</v>
      </c>
      <c r="C15" s="24" t="s">
        <v>18</v>
      </c>
      <c r="D15" s="25">
        <f>'جدول رقم 2'!D11</f>
        <v>331.05290000000002</v>
      </c>
      <c r="E15" s="25">
        <f>'جدول رقم 2'!D32</f>
        <v>202.3</v>
      </c>
      <c r="F15" s="25">
        <f>'التفاح  المشمش'!D9</f>
        <v>32.46</v>
      </c>
      <c r="G15" s="25">
        <f>'التفاح  المشمش'!D28</f>
        <v>80.575999999999993</v>
      </c>
      <c r="H15" s="25">
        <f>'العرموط التين'!D9</f>
        <v>675.71400000000006</v>
      </c>
      <c r="I15" s="25">
        <f>'العرموط التين'!D27</f>
        <v>52</v>
      </c>
      <c r="J15" s="25">
        <f>الالوبالوالكوجه!D9</f>
        <v>36.485400000000006</v>
      </c>
      <c r="K15" s="25">
        <v>0</v>
      </c>
      <c r="L15" s="25">
        <f>'الزيتون والخوخ'!D9</f>
        <v>7.968</v>
      </c>
      <c r="M15" s="25">
        <f>'الزيتون والخوخ'!D29</f>
        <v>1691.0753999999999</v>
      </c>
      <c r="N15" s="22"/>
      <c r="O15" s="22"/>
      <c r="P15" s="22"/>
    </row>
    <row r="16" spans="2:16" ht="20.100000000000001" customHeight="1" x14ac:dyDescent="0.3">
      <c r="B16" s="25">
        <v>21</v>
      </c>
      <c r="C16" s="24" t="s">
        <v>19</v>
      </c>
      <c r="D16" s="25">
        <f>'جدول رقم 2'!D12</f>
        <v>82096.42025000001</v>
      </c>
      <c r="E16" s="25">
        <f>'جدول رقم 2'!D33</f>
        <v>132767.1318</v>
      </c>
      <c r="F16" s="25">
        <f>'التفاح  المشمش'!D10</f>
        <v>1980.8867</v>
      </c>
      <c r="G16" s="25">
        <f>'التفاح  المشمش'!D29</f>
        <v>2335.5677799999999</v>
      </c>
      <c r="H16" s="25">
        <f>'العرموط التين'!D10</f>
        <v>2138.1322</v>
      </c>
      <c r="I16" s="25">
        <f>'العرموط التين'!D28</f>
        <v>512.20000000000005</v>
      </c>
      <c r="J16" s="25">
        <f>الالوبالوالكوجه!D10</f>
        <v>1000.64</v>
      </c>
      <c r="K16" s="25">
        <f>الالوبالوالكوجه!D28</f>
        <v>15.728400000000001</v>
      </c>
      <c r="L16" s="25">
        <f>'الزيتون والخوخ'!D10</f>
        <v>129.19999999999999</v>
      </c>
      <c r="M16" s="25">
        <f>'الزيتون والخوخ'!D30</f>
        <v>1499</v>
      </c>
      <c r="N16" s="22"/>
      <c r="O16" s="22"/>
      <c r="P16" s="22"/>
    </row>
    <row r="17" spans="2:16" ht="20.100000000000001" customHeight="1" x14ac:dyDescent="0.3">
      <c r="B17" s="25">
        <v>22</v>
      </c>
      <c r="C17" s="24" t="s">
        <v>103</v>
      </c>
      <c r="D17" s="25">
        <f>'جدول رقم 2'!D13</f>
        <v>874.36539999999991</v>
      </c>
      <c r="E17" s="25">
        <f>'جدول رقم 2'!D34</f>
        <v>1307.6959999999999</v>
      </c>
      <c r="F17" s="25">
        <f>'التفاح  المشمش'!D11</f>
        <v>18187.526400000002</v>
      </c>
      <c r="G17" s="25">
        <f>'التفاح  المشمش'!D30</f>
        <v>1205.8182999999999</v>
      </c>
      <c r="H17" s="25">
        <f>'العرموط التين'!D11</f>
        <v>410.64300000000003</v>
      </c>
      <c r="I17" s="25">
        <f>'العرموط التين'!D29</f>
        <v>179.98080000000002</v>
      </c>
      <c r="J17" s="25">
        <f>الالوبالوالكوجه!D11</f>
        <v>201.70259999999999</v>
      </c>
      <c r="K17" s="25">
        <f>الالوبالوالكوجه!D29</f>
        <v>140.875</v>
      </c>
      <c r="L17" s="25">
        <f>'الزيتون والخوخ'!D11</f>
        <v>35.4</v>
      </c>
      <c r="M17" s="25">
        <f>'الزيتون والخوخ'!D31</f>
        <v>12050.3</v>
      </c>
      <c r="N17" s="22"/>
      <c r="O17" s="22"/>
      <c r="P17" s="22"/>
    </row>
    <row r="18" spans="2:16" ht="20.100000000000001" customHeight="1" x14ac:dyDescent="0.3">
      <c r="B18" s="25">
        <v>23</v>
      </c>
      <c r="C18" s="24" t="s">
        <v>20</v>
      </c>
      <c r="D18" s="25">
        <f>'جدول رقم 2'!D14</f>
        <v>10618.7544</v>
      </c>
      <c r="E18" s="25">
        <f>'جدول رقم 2'!D35</f>
        <v>3900.4874000000004</v>
      </c>
      <c r="F18" s="25">
        <f>'التفاح  المشمش'!D12</f>
        <v>42312.953500000003</v>
      </c>
      <c r="G18" s="25">
        <f>'التفاح  المشمش'!D31</f>
        <v>9721.18</v>
      </c>
      <c r="H18" s="25">
        <f>'العرموط التين'!D12</f>
        <v>4558.7619999999997</v>
      </c>
      <c r="I18" s="25">
        <f>'العرموط التين'!D30</f>
        <v>475</v>
      </c>
      <c r="J18" s="25">
        <f>الالوبالوالكوجه!D12</f>
        <v>3549</v>
      </c>
      <c r="K18" s="25">
        <f>الالوبالوالكوجه!D30</f>
        <v>498.26719999999995</v>
      </c>
      <c r="L18" s="25">
        <f>'الزيتون والخوخ'!D12</f>
        <v>72.849999999999994</v>
      </c>
      <c r="M18" s="25">
        <f>'الزيتون والخوخ'!D32</f>
        <v>9153.4</v>
      </c>
      <c r="N18" s="22"/>
      <c r="O18" s="22"/>
      <c r="P18" s="22"/>
    </row>
    <row r="19" spans="2:16" ht="20.100000000000001" customHeight="1" x14ac:dyDescent="0.3">
      <c r="B19" s="25">
        <v>24</v>
      </c>
      <c r="C19" s="24" t="s">
        <v>21</v>
      </c>
      <c r="D19" s="25">
        <f>'جدول رقم 2'!D15</f>
        <v>16079.204</v>
      </c>
      <c r="E19" s="25">
        <f>'جدول رقم 2'!D36</f>
        <v>1192.1759999999999</v>
      </c>
      <c r="F19" s="25">
        <f>'التفاح  المشمش'!D13</f>
        <v>173.81609999999998</v>
      </c>
      <c r="G19" s="25">
        <f>'التفاح  المشمش'!D32</f>
        <v>118.6208</v>
      </c>
      <c r="H19" s="25">
        <v>0</v>
      </c>
      <c r="I19" s="25">
        <f>'العرموط التين'!D31</f>
        <v>354.99086999999997</v>
      </c>
      <c r="J19" s="25">
        <f>الالوبالوالكوجه!D13</f>
        <v>11.525</v>
      </c>
      <c r="K19" s="25">
        <f>الالوبالوالكوجه!D31</f>
        <v>75.3</v>
      </c>
      <c r="L19" s="25" t="e">
        <f>'الزيتون والخوخ'!#REF!</f>
        <v>#REF!</v>
      </c>
      <c r="M19" s="25">
        <v>0</v>
      </c>
      <c r="N19" s="22"/>
      <c r="O19" s="22"/>
      <c r="P19" s="22"/>
    </row>
    <row r="20" spans="2:16" ht="20.100000000000001" customHeight="1" x14ac:dyDescent="0.3">
      <c r="B20" s="25">
        <v>25</v>
      </c>
      <c r="C20" s="24" t="s">
        <v>22</v>
      </c>
      <c r="D20" s="25">
        <f>'جدول رقم 2'!D16</f>
        <v>230.55119999999999</v>
      </c>
      <c r="E20" s="25">
        <f>'جدول رقم 2'!D37</f>
        <v>8453.52</v>
      </c>
      <c r="F20" s="25">
        <f>'التفاح  المشمش'!D14</f>
        <v>142.30500000000001</v>
      </c>
      <c r="G20" s="25">
        <f>'التفاح  المشمش'!D33</f>
        <v>1023.3183</v>
      </c>
      <c r="H20" s="25">
        <f>'العرموط التين'!D13</f>
        <v>99.13</v>
      </c>
      <c r="I20" s="25">
        <f>'العرموط التين'!D32</f>
        <v>117.072</v>
      </c>
      <c r="J20" s="25">
        <f>الالوبالوالكوجه!D14</f>
        <v>42.887</v>
      </c>
      <c r="K20" s="25">
        <f>الالوبالوالكوجه!D32</f>
        <v>1154.6699999999998</v>
      </c>
      <c r="L20" s="25">
        <f>'الزيتون والخوخ'!D14</f>
        <v>2.0100000000000002</v>
      </c>
      <c r="M20" s="25">
        <f>'الزيتون والخوخ'!D33</f>
        <v>24.134</v>
      </c>
      <c r="N20" s="22"/>
      <c r="O20" s="22"/>
      <c r="P20" s="22"/>
    </row>
    <row r="21" spans="2:16" ht="20.100000000000001" customHeight="1" x14ac:dyDescent="0.3">
      <c r="B21" s="25">
        <v>26</v>
      </c>
      <c r="C21" s="24" t="s">
        <v>23</v>
      </c>
      <c r="D21" s="25">
        <f>'جدول رقم 2'!D17</f>
        <v>384.90000000000003</v>
      </c>
      <c r="E21" s="25">
        <f>'جدول رقم 2'!D38</f>
        <v>252.6</v>
      </c>
      <c r="F21" s="25">
        <f>'التفاح  المشمش'!D15</f>
        <v>2171.4</v>
      </c>
      <c r="G21" s="25">
        <f>'التفاح  المشمش'!D34</f>
        <v>856.58400000000006</v>
      </c>
      <c r="H21" s="25">
        <f>'العرموط التين'!D14</f>
        <v>724.03875000000005</v>
      </c>
      <c r="I21" s="25">
        <f>'العرموط التين'!D33</f>
        <v>1068.6767200000002</v>
      </c>
      <c r="J21" s="25">
        <f>الالوبالوالكوجه!D15</f>
        <v>128.02500000000001</v>
      </c>
      <c r="K21" s="25">
        <v>0</v>
      </c>
      <c r="L21" s="25">
        <f>'الزيتون والخوخ'!D15</f>
        <v>405.37359999999995</v>
      </c>
      <c r="M21" s="25">
        <f>'الزيتون والخوخ'!D34</f>
        <v>83.257099999999994</v>
      </c>
      <c r="N21" s="22"/>
      <c r="O21" s="22"/>
      <c r="P21" s="22"/>
    </row>
    <row r="22" spans="2:16" ht="20.100000000000001" customHeight="1" x14ac:dyDescent="0.3">
      <c r="B22" s="25">
        <v>27</v>
      </c>
      <c r="C22" s="24" t="s">
        <v>104</v>
      </c>
      <c r="D22" s="25">
        <f>'جدول رقم 2'!D18</f>
        <v>294608.54434000002</v>
      </c>
      <c r="E22" s="25">
        <f>'جدول رقم 2'!D39</f>
        <v>92503.166399999987</v>
      </c>
      <c r="F22" s="25">
        <f>'التفاح  المشمش'!D16</f>
        <v>13559.379000000001</v>
      </c>
      <c r="G22" s="25">
        <f>'التفاح  المشمش'!D35</f>
        <v>16572.900000000001</v>
      </c>
      <c r="H22" s="25">
        <v>0</v>
      </c>
      <c r="I22" s="25">
        <f>'العرموط التين'!D34</f>
        <v>3374</v>
      </c>
      <c r="J22" s="25">
        <f>الالوبالوالكوجه!D16</f>
        <v>10079.9</v>
      </c>
      <c r="K22" s="25">
        <f>الالوبالوالكوجه!D33</f>
        <v>1220.5808</v>
      </c>
      <c r="L22" s="25">
        <f>'الزيتون والخوخ'!D16</f>
        <v>297.76</v>
      </c>
      <c r="M22" s="25">
        <f>'الزيتون والخوخ'!D35</f>
        <v>158.6</v>
      </c>
      <c r="N22" s="22"/>
      <c r="O22" s="22"/>
      <c r="P22" s="22"/>
    </row>
    <row r="23" spans="2:16" ht="20.100000000000001" customHeight="1" x14ac:dyDescent="0.3">
      <c r="B23" s="25">
        <v>28</v>
      </c>
      <c r="C23" s="24" t="s">
        <v>24</v>
      </c>
      <c r="D23" s="25">
        <f>'جدول رقم 2'!D19</f>
        <v>16120.155000000001</v>
      </c>
      <c r="E23" s="25">
        <f>'جدول رقم 2'!D40</f>
        <v>133.80000000000001</v>
      </c>
      <c r="F23" s="25">
        <v>0</v>
      </c>
      <c r="G23" s="25">
        <f>'التفاح  المشمش'!D36</f>
        <v>158</v>
      </c>
      <c r="H23" s="25">
        <v>0</v>
      </c>
      <c r="I23" s="25">
        <f>'العرموط التين'!D35</f>
        <v>296</v>
      </c>
      <c r="J23" s="25">
        <v>0</v>
      </c>
      <c r="K23" s="25">
        <v>0</v>
      </c>
      <c r="L23" s="25">
        <f>'الزيتون والخوخ'!D17</f>
        <v>6.04</v>
      </c>
      <c r="M23" s="25">
        <f>'الزيتون والخوخ'!D36</f>
        <v>70.103999999999999</v>
      </c>
      <c r="N23" s="22"/>
      <c r="O23" s="22"/>
      <c r="P23" s="22"/>
    </row>
    <row r="24" spans="2:16" ht="20.100000000000001" customHeight="1" x14ac:dyDescent="0.3">
      <c r="B24" s="25">
        <v>31</v>
      </c>
      <c r="C24" s="24" t="s">
        <v>25</v>
      </c>
      <c r="D24" s="25">
        <f>'جدول رقم 2'!D20</f>
        <v>31.621399999999998</v>
      </c>
      <c r="E24" s="25">
        <f>'جدول رقم 2'!D41</f>
        <v>210.35520000000002</v>
      </c>
      <c r="F24" s="25">
        <v>0</v>
      </c>
      <c r="G24" s="25">
        <v>0</v>
      </c>
      <c r="H24" s="25">
        <v>0</v>
      </c>
      <c r="I24" s="25">
        <f>'العرموط التين'!D36</f>
        <v>349</v>
      </c>
      <c r="J24" s="25">
        <v>0</v>
      </c>
      <c r="K24" s="25">
        <v>0</v>
      </c>
      <c r="L24" s="25">
        <v>0</v>
      </c>
      <c r="M24" s="25">
        <f>'الزيتون والخوخ'!D38</f>
        <v>0</v>
      </c>
      <c r="N24" s="22"/>
      <c r="O24" s="22"/>
      <c r="P24" s="22"/>
    </row>
    <row r="25" spans="2:16" ht="20.100000000000001" customHeight="1" x14ac:dyDescent="0.3">
      <c r="B25" s="25">
        <v>32</v>
      </c>
      <c r="C25" s="25" t="s">
        <v>118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2"/>
      <c r="O25" s="22"/>
      <c r="P25" s="22"/>
    </row>
    <row r="26" spans="2:16" ht="20.100000000000001" customHeight="1" x14ac:dyDescent="0.3">
      <c r="B26" s="25">
        <v>33</v>
      </c>
      <c r="C26" s="25" t="s">
        <v>119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2"/>
      <c r="O26" s="22"/>
      <c r="P26" s="22"/>
    </row>
    <row r="27" spans="2:16" ht="20.100000000000001" customHeight="1" x14ac:dyDescent="0.3">
      <c r="B27" s="25">
        <v>34</v>
      </c>
      <c r="C27" s="25" t="s">
        <v>120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2"/>
      <c r="O27" s="22"/>
      <c r="P27" s="22"/>
    </row>
    <row r="28" spans="2:16" ht="20.100000000000001" customHeight="1" x14ac:dyDescent="0.3">
      <c r="B28" s="25">
        <v>35</v>
      </c>
      <c r="C28" s="25" t="s">
        <v>121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2"/>
      <c r="O28" s="22"/>
      <c r="P28" s="22"/>
    </row>
    <row r="55" spans="1:22" s="8" customFormat="1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</sheetData>
  <mergeCells count="5">
    <mergeCell ref="B2:P3"/>
    <mergeCell ref="B6:B10"/>
    <mergeCell ref="C6:C10"/>
    <mergeCell ref="D6:M9"/>
    <mergeCell ref="B4:C4"/>
  </mergeCells>
  <printOptions horizontalCentered="1" verticalCentered="1"/>
  <pageMargins left="0.59055118110236204" right="0.59055118110236204" top="0.196850393700787" bottom="0.196850393700787" header="0.31496062992126" footer="0.31496062992126"/>
  <pageSetup paperSize="9" scale="70" orientation="landscape" r:id="rId1"/>
  <headerFooter>
    <oddFooter>&amp;L8&amp;R&amp;"-,Bold"      مديرية الاحصاء الزراعي - الجهاز المركزي للاحصاء / العراق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rightToLeft="1" view="pageBreakPreview" topLeftCell="A4" zoomScale="90" zoomScaleNormal="100" zoomScaleSheetLayoutView="90" workbookViewId="0">
      <selection activeCell="B31" sqref="B31"/>
    </sheetView>
  </sheetViews>
  <sheetFormatPr defaultRowHeight="14.4" x14ac:dyDescent="0.3"/>
  <cols>
    <col min="1" max="1" width="10.33203125" style="1" customWidth="1"/>
    <col min="2" max="2" width="12.44140625" style="1" customWidth="1"/>
    <col min="3" max="3" width="12.6640625" style="1" customWidth="1"/>
    <col min="4" max="4" width="10.5546875" style="1" customWidth="1"/>
    <col min="5" max="5" width="13.6640625" style="1" customWidth="1"/>
    <col min="6" max="6" width="14" style="1" customWidth="1"/>
    <col min="7" max="8" width="13.44140625" customWidth="1"/>
    <col min="9" max="9" width="15.109375" customWidth="1"/>
    <col min="10" max="10" width="21.33203125" customWidth="1"/>
    <col min="11" max="11" width="10.44140625" customWidth="1"/>
    <col min="14" max="14" width="11.5546875" customWidth="1"/>
  </cols>
  <sheetData>
    <row r="1" spans="1:16" x14ac:dyDescent="0.3">
      <c r="A1" s="168" t="s">
        <v>126</v>
      </c>
      <c r="B1" s="168"/>
      <c r="C1" s="168"/>
      <c r="D1" s="168"/>
      <c r="E1" s="168"/>
      <c r="F1" s="168"/>
    </row>
    <row r="2" spans="1:16" ht="15.6" x14ac:dyDescent="0.3">
      <c r="A2" s="173" t="s">
        <v>127</v>
      </c>
      <c r="B2" s="173"/>
      <c r="C2" s="173"/>
      <c r="D2" s="173"/>
      <c r="E2" s="173"/>
      <c r="F2" s="173"/>
    </row>
    <row r="3" spans="1:16" ht="15.6" x14ac:dyDescent="0.3">
      <c r="A3" s="170" t="s">
        <v>63</v>
      </c>
      <c r="B3" s="170"/>
      <c r="C3" s="31"/>
      <c r="D3" s="31"/>
      <c r="E3" s="31"/>
      <c r="F3" s="18" t="s">
        <v>41</v>
      </c>
    </row>
    <row r="4" spans="1:16" ht="16.2" thickBot="1" x14ac:dyDescent="0.35">
      <c r="A4" s="169" t="s">
        <v>62</v>
      </c>
      <c r="B4" s="169"/>
      <c r="C4" s="32"/>
      <c r="D4" s="32"/>
      <c r="E4" s="32"/>
      <c r="F4" s="18" t="s">
        <v>42</v>
      </c>
      <c r="O4" s="9"/>
    </row>
    <row r="5" spans="1:16" ht="29.25" customHeight="1" thickTop="1" x14ac:dyDescent="0.3">
      <c r="A5" s="157" t="s">
        <v>15</v>
      </c>
      <c r="B5" s="46" t="s">
        <v>27</v>
      </c>
      <c r="C5" s="46" t="s">
        <v>16</v>
      </c>
      <c r="D5" s="47" t="s">
        <v>2</v>
      </c>
      <c r="E5" s="48" t="s">
        <v>64</v>
      </c>
      <c r="F5" s="162" t="s">
        <v>43</v>
      </c>
      <c r="O5" s="9"/>
    </row>
    <row r="6" spans="1:16" ht="18" customHeight="1" x14ac:dyDescent="0.3">
      <c r="A6" s="158"/>
      <c r="B6" s="49" t="s">
        <v>29</v>
      </c>
      <c r="C6" s="50" t="s">
        <v>81</v>
      </c>
      <c r="D6" s="49" t="s">
        <v>3</v>
      </c>
      <c r="E6" s="51" t="s">
        <v>46</v>
      </c>
      <c r="F6" s="163"/>
      <c r="O6" s="9"/>
    </row>
    <row r="7" spans="1:16" x14ac:dyDescent="0.3">
      <c r="A7" s="158"/>
      <c r="B7" s="52" t="s">
        <v>44</v>
      </c>
      <c r="C7" s="52" t="s">
        <v>90</v>
      </c>
      <c r="D7" s="160" t="s">
        <v>85</v>
      </c>
      <c r="E7" s="53" t="s">
        <v>70</v>
      </c>
      <c r="F7" s="163"/>
      <c r="O7" s="9"/>
    </row>
    <row r="8" spans="1:16" x14ac:dyDescent="0.3">
      <c r="A8" s="158"/>
      <c r="B8" s="53" t="s">
        <v>45</v>
      </c>
      <c r="C8" s="52" t="s">
        <v>83</v>
      </c>
      <c r="D8" s="160"/>
      <c r="E8" s="53" t="s">
        <v>65</v>
      </c>
      <c r="F8" s="163"/>
      <c r="H8" s="3"/>
      <c r="I8" s="3"/>
      <c r="J8" s="3"/>
      <c r="K8" s="3"/>
      <c r="L8" s="3"/>
      <c r="M8" s="3"/>
      <c r="O8" s="9"/>
    </row>
    <row r="9" spans="1:16" x14ac:dyDescent="0.3">
      <c r="A9" s="158"/>
      <c r="B9" s="53"/>
      <c r="C9" s="52" t="s">
        <v>82</v>
      </c>
      <c r="D9" s="161"/>
      <c r="E9" s="54" t="s">
        <v>87</v>
      </c>
      <c r="F9" s="164"/>
      <c r="H9" s="3"/>
      <c r="I9" s="3"/>
      <c r="J9" s="86"/>
      <c r="K9" s="3"/>
      <c r="L9" s="3"/>
      <c r="M9" s="3"/>
      <c r="O9" s="9"/>
    </row>
    <row r="10" spans="1:16" x14ac:dyDescent="0.3">
      <c r="A10" s="23" t="s">
        <v>102</v>
      </c>
      <c r="B10" s="107">
        <v>16588</v>
      </c>
      <c r="C10" s="34">
        <v>29.68</v>
      </c>
      <c r="D10" s="107">
        <f>B10/1000*C10</f>
        <v>492.33184</v>
      </c>
      <c r="E10" s="56">
        <f>D10/D21*100</f>
        <v>0.11670284445630236</v>
      </c>
      <c r="F10" s="55" t="s">
        <v>105</v>
      </c>
      <c r="H10" s="89"/>
      <c r="I10" s="89"/>
      <c r="J10" s="86"/>
      <c r="K10" s="86"/>
      <c r="L10" s="87"/>
      <c r="M10" s="3"/>
      <c r="O10" s="9"/>
    </row>
    <row r="11" spans="1:16" x14ac:dyDescent="0.3">
      <c r="A11" s="24" t="s">
        <v>18</v>
      </c>
      <c r="B11" s="107">
        <v>16405</v>
      </c>
      <c r="C11" s="56">
        <v>20.18</v>
      </c>
      <c r="D11" s="107">
        <f t="shared" ref="D11:D20" si="0">B11/1000*C11</f>
        <v>331.05290000000002</v>
      </c>
      <c r="E11" s="56">
        <f>D11/D21*100</f>
        <v>7.8473119056260546E-2</v>
      </c>
      <c r="F11" s="55" t="s">
        <v>47</v>
      </c>
      <c r="H11" s="3"/>
      <c r="I11" s="3"/>
      <c r="J11" s="86"/>
      <c r="K11" s="86"/>
      <c r="L11" s="87"/>
      <c r="M11" s="3"/>
      <c r="O11" s="9"/>
    </row>
    <row r="12" spans="1:16" x14ac:dyDescent="0.3">
      <c r="A12" s="24" t="s">
        <v>19</v>
      </c>
      <c r="B12" s="107">
        <v>2140715</v>
      </c>
      <c r="C12" s="56">
        <v>38.35</v>
      </c>
      <c r="D12" s="107">
        <f t="shared" si="0"/>
        <v>82096.42025000001</v>
      </c>
      <c r="E12" s="56">
        <f>D12/D21*100</f>
        <v>19.46021968202378</v>
      </c>
      <c r="F12" s="55" t="s">
        <v>48</v>
      </c>
      <c r="H12" s="3"/>
      <c r="I12" s="3"/>
      <c r="J12" s="86"/>
      <c r="K12" s="86"/>
      <c r="L12" s="87"/>
      <c r="M12" s="3"/>
      <c r="O12" s="9"/>
    </row>
    <row r="13" spans="1:16" x14ac:dyDescent="0.3">
      <c r="A13" s="24" t="s">
        <v>103</v>
      </c>
      <c r="B13" s="107">
        <v>34022</v>
      </c>
      <c r="C13" s="56">
        <v>25.7</v>
      </c>
      <c r="D13" s="107">
        <f t="shared" si="0"/>
        <v>874.36539999999991</v>
      </c>
      <c r="E13" s="56">
        <f>D13/D21*100</f>
        <v>0.20726047146203785</v>
      </c>
      <c r="F13" s="55" t="s">
        <v>106</v>
      </c>
      <c r="H13" s="3"/>
      <c r="I13" s="3"/>
      <c r="J13" s="86"/>
      <c r="K13" s="86"/>
      <c r="L13" s="87"/>
      <c r="M13" s="3"/>
      <c r="O13" s="9"/>
    </row>
    <row r="14" spans="1:16" x14ac:dyDescent="0.3">
      <c r="A14" s="24" t="s">
        <v>20</v>
      </c>
      <c r="B14" s="107">
        <v>319842</v>
      </c>
      <c r="C14" s="56">
        <v>33.200000000000003</v>
      </c>
      <c r="D14" s="107">
        <f t="shared" si="0"/>
        <v>10618.7544</v>
      </c>
      <c r="E14" s="56">
        <f>D14/D21*100</f>
        <v>2.5170804371760238</v>
      </c>
      <c r="F14" s="55" t="s">
        <v>49</v>
      </c>
      <c r="H14" s="3"/>
      <c r="I14" s="3"/>
      <c r="J14" s="86"/>
      <c r="K14" s="86"/>
      <c r="L14" s="87"/>
      <c r="M14" s="3"/>
      <c r="O14" s="9"/>
    </row>
    <row r="15" spans="1:16" x14ac:dyDescent="0.3">
      <c r="A15" s="24" t="s">
        <v>21</v>
      </c>
      <c r="B15" s="107">
        <v>518684</v>
      </c>
      <c r="C15" s="56">
        <v>31</v>
      </c>
      <c r="D15" s="107">
        <f t="shared" si="0"/>
        <v>16079.204</v>
      </c>
      <c r="E15" s="56">
        <f>D15/D21*100</f>
        <v>3.8114310124511843</v>
      </c>
      <c r="F15" s="55" t="s">
        <v>52</v>
      </c>
      <c r="H15" s="3"/>
      <c r="I15" s="3"/>
      <c r="J15" s="86"/>
      <c r="K15" s="86"/>
      <c r="L15" s="87"/>
      <c r="M15" s="3"/>
      <c r="O15" s="9"/>
      <c r="P15" s="9"/>
    </row>
    <row r="16" spans="1:16" x14ac:dyDescent="0.3">
      <c r="A16" s="24" t="s">
        <v>22</v>
      </c>
      <c r="B16" s="107">
        <v>8118</v>
      </c>
      <c r="C16" s="56">
        <v>28.4</v>
      </c>
      <c r="D16" s="107">
        <f t="shared" si="0"/>
        <v>230.55119999999999</v>
      </c>
      <c r="E16" s="56">
        <f>D16/D21*100</f>
        <v>5.4650092979592495E-2</v>
      </c>
      <c r="F16" s="55" t="s">
        <v>53</v>
      </c>
      <c r="H16" s="3"/>
      <c r="I16" s="3"/>
      <c r="J16" s="86"/>
      <c r="K16" s="86"/>
      <c r="L16" s="87"/>
      <c r="M16" s="3"/>
    </row>
    <row r="17" spans="1:17" x14ac:dyDescent="0.3">
      <c r="A17" s="24" t="s">
        <v>23</v>
      </c>
      <c r="B17" s="107">
        <v>19245</v>
      </c>
      <c r="C17" s="56">
        <v>20</v>
      </c>
      <c r="D17" s="107">
        <f t="shared" si="0"/>
        <v>384.90000000000003</v>
      </c>
      <c r="E17" s="56">
        <f>D17/D21*100</f>
        <v>9.1237090884129665E-2</v>
      </c>
      <c r="F17" s="55" t="s">
        <v>50</v>
      </c>
      <c r="H17" s="3"/>
      <c r="I17" s="3"/>
      <c r="J17" s="5"/>
      <c r="K17" s="86"/>
      <c r="L17" s="87"/>
      <c r="M17" s="3"/>
    </row>
    <row r="18" spans="1:17" x14ac:dyDescent="0.3">
      <c r="A18" s="24" t="s">
        <v>104</v>
      </c>
      <c r="B18" s="107">
        <v>8018741</v>
      </c>
      <c r="C18" s="56">
        <v>36.74</v>
      </c>
      <c r="D18" s="107">
        <f t="shared" si="0"/>
        <v>294608.54434000002</v>
      </c>
      <c r="E18" s="56">
        <f>D18/D21*100</f>
        <v>69.834311600908606</v>
      </c>
      <c r="F18" s="55" t="s">
        <v>107</v>
      </c>
      <c r="H18" s="3"/>
      <c r="I18" s="3"/>
      <c r="J18" s="86"/>
      <c r="K18" s="86"/>
      <c r="L18" s="87"/>
      <c r="M18" s="3"/>
    </row>
    <row r="19" spans="1:17" x14ac:dyDescent="0.3">
      <c r="A19" s="24" t="s">
        <v>24</v>
      </c>
      <c r="B19" s="107">
        <v>520005</v>
      </c>
      <c r="C19" s="56">
        <v>31</v>
      </c>
      <c r="D19" s="107">
        <f t="shared" si="0"/>
        <v>16120.155000000001</v>
      </c>
      <c r="E19" s="56">
        <f>D19/D21*100</f>
        <v>3.8211380795044354</v>
      </c>
      <c r="F19" s="55" t="s">
        <v>108</v>
      </c>
      <c r="H19" s="3"/>
      <c r="I19" s="3"/>
      <c r="J19" s="86"/>
      <c r="K19" s="86"/>
      <c r="L19" s="87"/>
      <c r="M19" s="3"/>
      <c r="Q19" s="12"/>
    </row>
    <row r="20" spans="1:17" x14ac:dyDescent="0.3">
      <c r="A20" s="24" t="s">
        <v>25</v>
      </c>
      <c r="B20" s="107">
        <v>1418</v>
      </c>
      <c r="C20" s="56">
        <v>22.3</v>
      </c>
      <c r="D20" s="107">
        <f t="shared" si="0"/>
        <v>31.621399999999998</v>
      </c>
      <c r="E20" s="56">
        <f>D20/D21*100</f>
        <v>7.4955690976446273E-3</v>
      </c>
      <c r="F20" s="55" t="s">
        <v>51</v>
      </c>
      <c r="H20" s="156"/>
      <c r="I20" s="156"/>
      <c r="J20" s="156"/>
      <c r="K20" s="86"/>
      <c r="L20" s="87"/>
      <c r="M20" s="3"/>
      <c r="Q20" s="12"/>
    </row>
    <row r="21" spans="1:17" ht="15" thickBot="1" x14ac:dyDescent="0.35">
      <c r="A21" s="57" t="s">
        <v>26</v>
      </c>
      <c r="B21" s="109">
        <f>SUM(B10:B20)</f>
        <v>11613783</v>
      </c>
      <c r="C21" s="59">
        <f>D21/B21*1000</f>
        <v>36.324761770561757</v>
      </c>
      <c r="D21" s="109">
        <f>SUM(D10:D20)</f>
        <v>421867.90073000005</v>
      </c>
      <c r="E21" s="56">
        <f>SUM(E10:E20)</f>
        <v>100</v>
      </c>
      <c r="F21" s="55" t="s">
        <v>40</v>
      </c>
      <c r="H21" s="3"/>
      <c r="I21" s="3"/>
      <c r="J21" s="3"/>
      <c r="K21" s="3"/>
      <c r="L21" s="3"/>
      <c r="M21" s="3"/>
      <c r="Q21" s="12"/>
    </row>
    <row r="22" spans="1:17" ht="15" thickTop="1" x14ac:dyDescent="0.3">
      <c r="A22" s="166"/>
      <c r="B22" s="166"/>
      <c r="C22" s="166"/>
      <c r="D22" s="174"/>
      <c r="E22" s="175"/>
      <c r="F22" s="175"/>
      <c r="H22" s="3"/>
      <c r="I22" s="88"/>
      <c r="J22" s="3"/>
      <c r="K22" s="3"/>
      <c r="L22" s="3"/>
      <c r="M22" s="3"/>
    </row>
    <row r="23" spans="1:17" x14ac:dyDescent="0.3">
      <c r="A23" s="31"/>
      <c r="B23" s="31"/>
      <c r="C23" s="31"/>
      <c r="D23" s="171"/>
      <c r="E23" s="171"/>
      <c r="F23" s="171"/>
      <c r="H23" s="3"/>
      <c r="I23" s="3"/>
      <c r="J23" s="3"/>
      <c r="K23" s="3"/>
      <c r="L23" s="3"/>
      <c r="M23" s="3"/>
    </row>
    <row r="24" spans="1:17" x14ac:dyDescent="0.3">
      <c r="A24" s="33"/>
      <c r="B24" s="33"/>
      <c r="C24" s="33"/>
      <c r="D24" s="31"/>
      <c r="E24" s="31"/>
      <c r="F24" s="31"/>
      <c r="H24" s="3"/>
      <c r="I24" s="3"/>
      <c r="J24" s="3"/>
      <c r="K24" s="3"/>
      <c r="L24" s="3"/>
      <c r="M24" s="3"/>
    </row>
    <row r="25" spans="1:17" ht="16.2" thickBot="1" x14ac:dyDescent="0.35">
      <c r="A25" s="169" t="s">
        <v>34</v>
      </c>
      <c r="B25" s="169"/>
      <c r="C25" s="32"/>
      <c r="D25" s="32"/>
      <c r="E25" s="172" t="s">
        <v>54</v>
      </c>
      <c r="F25" s="172"/>
      <c r="H25" s="3"/>
      <c r="I25" s="3"/>
      <c r="J25" s="3"/>
      <c r="K25" s="3"/>
      <c r="L25" s="3"/>
      <c r="M25" s="3"/>
    </row>
    <row r="26" spans="1:17" ht="30" customHeight="1" thickTop="1" x14ac:dyDescent="0.3">
      <c r="A26" s="157" t="s">
        <v>15</v>
      </c>
      <c r="B26" s="46" t="s">
        <v>27</v>
      </c>
      <c r="C26" s="46" t="s">
        <v>16</v>
      </c>
      <c r="D26" s="47" t="s">
        <v>2</v>
      </c>
      <c r="E26" s="60" t="s">
        <v>17</v>
      </c>
      <c r="F26" s="162" t="s">
        <v>43</v>
      </c>
      <c r="H26" s="3"/>
      <c r="I26" s="3"/>
      <c r="J26" s="3"/>
      <c r="K26" s="3"/>
      <c r="L26" s="3"/>
      <c r="M26" s="3"/>
    </row>
    <row r="27" spans="1:17" ht="19.5" customHeight="1" x14ac:dyDescent="0.3">
      <c r="A27" s="158"/>
      <c r="B27" s="49" t="s">
        <v>28</v>
      </c>
      <c r="C27" s="50" t="s">
        <v>81</v>
      </c>
      <c r="D27" s="49" t="s">
        <v>3</v>
      </c>
      <c r="E27" s="51" t="s">
        <v>46</v>
      </c>
      <c r="F27" s="163"/>
      <c r="H27" s="3"/>
      <c r="I27" s="3"/>
      <c r="J27" s="3"/>
      <c r="K27" s="3"/>
      <c r="L27" s="3"/>
      <c r="M27" s="3"/>
    </row>
    <row r="28" spans="1:17" x14ac:dyDescent="0.3">
      <c r="A28" s="158"/>
      <c r="B28" s="52" t="s">
        <v>44</v>
      </c>
      <c r="C28" s="52" t="s">
        <v>90</v>
      </c>
      <c r="D28" s="160" t="s">
        <v>85</v>
      </c>
      <c r="E28" s="53" t="s">
        <v>70</v>
      </c>
      <c r="F28" s="163"/>
      <c r="H28" s="3"/>
      <c r="I28" s="3"/>
      <c r="J28" s="3"/>
      <c r="K28" s="3"/>
      <c r="L28" s="3"/>
      <c r="M28" s="3"/>
    </row>
    <row r="29" spans="1:17" x14ac:dyDescent="0.3">
      <c r="A29" s="158"/>
      <c r="B29" s="53" t="s">
        <v>45</v>
      </c>
      <c r="C29" s="52" t="s">
        <v>83</v>
      </c>
      <c r="D29" s="160"/>
      <c r="E29" s="53" t="s">
        <v>65</v>
      </c>
      <c r="F29" s="163"/>
      <c r="H29" s="3"/>
      <c r="I29" s="3"/>
      <c r="J29" s="3"/>
      <c r="K29" s="3"/>
      <c r="L29" s="3"/>
      <c r="M29" s="3"/>
      <c r="O29" s="13"/>
    </row>
    <row r="30" spans="1:17" x14ac:dyDescent="0.3">
      <c r="A30" s="159"/>
      <c r="B30" s="53"/>
      <c r="C30" s="52" t="s">
        <v>82</v>
      </c>
      <c r="D30" s="161"/>
      <c r="E30" s="54" t="s">
        <v>87</v>
      </c>
      <c r="F30" s="164"/>
      <c r="H30" s="3"/>
      <c r="I30" s="3"/>
      <c r="J30" s="3"/>
      <c r="K30" s="3"/>
      <c r="L30" s="3"/>
      <c r="M30" s="3"/>
      <c r="O30" s="13"/>
    </row>
    <row r="31" spans="1:17" x14ac:dyDescent="0.3">
      <c r="A31" s="23" t="s">
        <v>102</v>
      </c>
      <c r="B31" s="107">
        <v>22333</v>
      </c>
      <c r="C31" s="34">
        <v>33.5</v>
      </c>
      <c r="D31" s="107">
        <f>B31/1000*C31</f>
        <v>748.15549999999996</v>
      </c>
      <c r="E31" s="56">
        <f>D31/D42*100</f>
        <v>0.30957553778408942</v>
      </c>
      <c r="F31" s="55" t="s">
        <v>105</v>
      </c>
      <c r="G31" s="78"/>
      <c r="H31" s="3"/>
      <c r="I31" s="90"/>
      <c r="J31" s="89"/>
      <c r="K31" s="86"/>
      <c r="L31" s="87"/>
      <c r="M31" s="3"/>
    </row>
    <row r="32" spans="1:17" x14ac:dyDescent="0.3">
      <c r="A32" s="24" t="s">
        <v>18</v>
      </c>
      <c r="B32" s="107">
        <v>5780</v>
      </c>
      <c r="C32" s="56">
        <v>35</v>
      </c>
      <c r="D32" s="107">
        <f t="shared" ref="D32:D41" si="1">B32/1000*C32</f>
        <v>202.3</v>
      </c>
      <c r="E32" s="56">
        <f>D32/D42*100</f>
        <v>8.3708709344142096E-2</v>
      </c>
      <c r="F32" s="55" t="s">
        <v>47</v>
      </c>
      <c r="G32" s="78"/>
      <c r="H32" s="3"/>
      <c r="I32" s="90"/>
      <c r="J32" s="3"/>
      <c r="K32" s="86"/>
      <c r="L32" s="87"/>
      <c r="M32" s="3"/>
    </row>
    <row r="33" spans="1:17" x14ac:dyDescent="0.3">
      <c r="A33" s="24" t="s">
        <v>19</v>
      </c>
      <c r="B33" s="107">
        <v>3439563</v>
      </c>
      <c r="C33" s="56">
        <v>38.6</v>
      </c>
      <c r="D33" s="107">
        <f t="shared" si="1"/>
        <v>132767.1318</v>
      </c>
      <c r="E33" s="56">
        <f>D33/D42*100</f>
        <v>54.937050154728638</v>
      </c>
      <c r="F33" s="55" t="s">
        <v>48</v>
      </c>
      <c r="G33" s="78"/>
      <c r="H33" s="3"/>
      <c r="I33" s="90"/>
      <c r="J33" s="3"/>
      <c r="K33" s="86"/>
      <c r="L33" s="87"/>
      <c r="M33" s="3"/>
    </row>
    <row r="34" spans="1:17" x14ac:dyDescent="0.3">
      <c r="A34" s="24" t="s">
        <v>103</v>
      </c>
      <c r="B34" s="107">
        <v>50296</v>
      </c>
      <c r="C34" s="56">
        <v>26</v>
      </c>
      <c r="D34" s="107">
        <f t="shared" si="1"/>
        <v>1307.6959999999999</v>
      </c>
      <c r="E34" s="56">
        <f>D34/D42*100</f>
        <v>0.54110501420908175</v>
      </c>
      <c r="F34" s="55" t="s">
        <v>106</v>
      </c>
      <c r="G34" s="78"/>
      <c r="H34" s="3"/>
      <c r="I34" s="90"/>
      <c r="J34" s="3"/>
      <c r="K34" s="86"/>
      <c r="L34" s="87"/>
      <c r="M34" s="3"/>
    </row>
    <row r="35" spans="1:17" x14ac:dyDescent="0.3">
      <c r="A35" s="24" t="s">
        <v>20</v>
      </c>
      <c r="B35" s="107">
        <v>102107</v>
      </c>
      <c r="C35" s="56">
        <v>38.200000000000003</v>
      </c>
      <c r="D35" s="107">
        <f t="shared" si="1"/>
        <v>3900.4874000000004</v>
      </c>
      <c r="E35" s="56">
        <f>D35/D42*100</f>
        <v>1.6139632529267847</v>
      </c>
      <c r="F35" s="80" t="s">
        <v>49</v>
      </c>
      <c r="G35" s="78"/>
      <c r="H35" s="3"/>
      <c r="I35" s="90"/>
      <c r="J35" s="3"/>
      <c r="K35" s="86"/>
      <c r="L35" s="87"/>
      <c r="M35" s="3"/>
    </row>
    <row r="36" spans="1:17" x14ac:dyDescent="0.3">
      <c r="A36" s="24" t="s">
        <v>21</v>
      </c>
      <c r="B36" s="107">
        <v>49674</v>
      </c>
      <c r="C36" s="56">
        <v>24</v>
      </c>
      <c r="D36" s="107">
        <f t="shared" si="1"/>
        <v>1192.1759999999999</v>
      </c>
      <c r="E36" s="56">
        <f>D36/D42*100</f>
        <v>0.49330456881394918</v>
      </c>
      <c r="F36" s="80" t="s">
        <v>52</v>
      </c>
      <c r="G36" s="78"/>
      <c r="H36" s="3"/>
      <c r="I36" s="90"/>
      <c r="J36" s="86"/>
      <c r="K36" s="86"/>
      <c r="L36" s="87"/>
      <c r="M36" s="3"/>
    </row>
    <row r="37" spans="1:17" x14ac:dyDescent="0.3">
      <c r="A37" s="24" t="s">
        <v>22</v>
      </c>
      <c r="B37" s="107">
        <v>281784</v>
      </c>
      <c r="C37" s="56">
        <v>30</v>
      </c>
      <c r="D37" s="107">
        <f t="shared" si="1"/>
        <v>8453.52</v>
      </c>
      <c r="E37" s="56">
        <f>D37/D42*100</f>
        <v>3.4979399338353536</v>
      </c>
      <c r="F37" s="80" t="s">
        <v>53</v>
      </c>
      <c r="G37" s="78"/>
      <c r="H37" s="3"/>
      <c r="I37" s="90"/>
      <c r="J37" s="3"/>
      <c r="K37" s="86"/>
      <c r="L37" s="87"/>
      <c r="M37" s="3"/>
    </row>
    <row r="38" spans="1:17" x14ac:dyDescent="0.3">
      <c r="A38" s="24" t="s">
        <v>23</v>
      </c>
      <c r="B38" s="107">
        <v>14050</v>
      </c>
      <c r="C38" s="56">
        <v>18</v>
      </c>
      <c r="D38" s="107">
        <v>252.6</v>
      </c>
      <c r="E38" s="56">
        <f>D38/D42*100</f>
        <v>0.10452209579995202</v>
      </c>
      <c r="F38" s="80" t="s">
        <v>50</v>
      </c>
      <c r="G38" s="78"/>
      <c r="H38" s="3"/>
      <c r="I38" s="90"/>
      <c r="J38" s="5"/>
      <c r="K38" s="86"/>
      <c r="L38" s="87"/>
      <c r="M38" s="3"/>
    </row>
    <row r="39" spans="1:17" x14ac:dyDescent="0.3">
      <c r="A39" s="24" t="s">
        <v>104</v>
      </c>
      <c r="B39" s="107">
        <v>2513673</v>
      </c>
      <c r="C39" s="56">
        <v>36.799999999999997</v>
      </c>
      <c r="D39" s="107">
        <f t="shared" si="1"/>
        <v>92503.166399999987</v>
      </c>
      <c r="E39" s="56">
        <f>D39/D42*100</f>
        <v>38.276424466586306</v>
      </c>
      <c r="F39" s="80" t="s">
        <v>107</v>
      </c>
      <c r="G39" s="78"/>
      <c r="H39" s="3"/>
      <c r="I39" s="90"/>
      <c r="J39" s="3"/>
      <c r="K39" s="86"/>
      <c r="L39" s="87"/>
      <c r="M39" s="3"/>
    </row>
    <row r="40" spans="1:17" x14ac:dyDescent="0.3">
      <c r="A40" s="24" t="s">
        <v>24</v>
      </c>
      <c r="B40" s="107">
        <v>5821</v>
      </c>
      <c r="C40" s="56">
        <v>23</v>
      </c>
      <c r="D40" s="107">
        <v>133.80000000000001</v>
      </c>
      <c r="E40" s="56">
        <f>D40/D42*100</f>
        <v>5.5364435542492402E-2</v>
      </c>
      <c r="F40" s="55" t="s">
        <v>108</v>
      </c>
      <c r="G40" s="78"/>
      <c r="H40" s="3"/>
      <c r="I40" s="90"/>
      <c r="J40" s="3"/>
      <c r="K40" s="86"/>
      <c r="L40" s="87"/>
      <c r="M40" s="3"/>
      <c r="Q40" s="12"/>
    </row>
    <row r="41" spans="1:17" x14ac:dyDescent="0.3">
      <c r="A41" s="24" t="s">
        <v>25</v>
      </c>
      <c r="B41" s="107">
        <v>10624</v>
      </c>
      <c r="C41" s="56">
        <v>19.8</v>
      </c>
      <c r="D41" s="107">
        <f t="shared" si="1"/>
        <v>210.35520000000002</v>
      </c>
      <c r="E41" s="56">
        <f>D41/D42*100</f>
        <v>8.7041830429208503E-2</v>
      </c>
      <c r="F41" s="55" t="s">
        <v>51</v>
      </c>
      <c r="G41" s="78"/>
      <c r="H41" s="3"/>
      <c r="I41" s="90"/>
      <c r="J41" s="3"/>
      <c r="K41" s="86"/>
      <c r="L41" s="87"/>
      <c r="M41" s="3"/>
      <c r="Q41" s="12"/>
    </row>
    <row r="42" spans="1:17" ht="15" thickBot="1" x14ac:dyDescent="0.35">
      <c r="A42" s="57" t="s">
        <v>26</v>
      </c>
      <c r="B42" s="109">
        <f>SUM(B31:B41)</f>
        <v>6495705</v>
      </c>
      <c r="C42" s="59">
        <f>D42/B42*1000</f>
        <v>37.204797369954456</v>
      </c>
      <c r="D42" s="109">
        <f>SUM(D31:D41)</f>
        <v>241671.38829999999</v>
      </c>
      <c r="E42" s="59">
        <f>SUM(E31:E41)</f>
        <v>99.999999999999986</v>
      </c>
      <c r="F42" s="58" t="s">
        <v>40</v>
      </c>
      <c r="H42" s="156"/>
      <c r="I42" s="156"/>
      <c r="J42" s="156"/>
      <c r="K42" s="3"/>
      <c r="L42" s="3"/>
      <c r="M42" s="3"/>
    </row>
    <row r="43" spans="1:17" ht="15" thickTop="1" x14ac:dyDescent="0.3">
      <c r="A43" s="166"/>
      <c r="B43" s="166"/>
      <c r="C43" s="166"/>
      <c r="D43" s="31"/>
      <c r="E43" s="31"/>
      <c r="F43" s="31"/>
      <c r="H43" s="3"/>
      <c r="I43" s="3"/>
      <c r="J43" s="3"/>
      <c r="K43" s="3"/>
      <c r="L43" s="3"/>
      <c r="M43" s="3"/>
    </row>
    <row r="44" spans="1:17" x14ac:dyDescent="0.3">
      <c r="A44" s="167"/>
      <c r="B44" s="167"/>
      <c r="C44" s="167"/>
      <c r="D44" s="2"/>
      <c r="E44" s="2"/>
      <c r="F44" s="2"/>
      <c r="G44" s="3"/>
      <c r="H44" s="3"/>
      <c r="I44" s="88"/>
      <c r="J44" s="3"/>
      <c r="K44" s="3"/>
      <c r="L44" s="3"/>
      <c r="M44" s="3"/>
    </row>
    <row r="45" spans="1:17" x14ac:dyDescent="0.3">
      <c r="A45" s="165"/>
      <c r="B45" s="165"/>
      <c r="C45" s="165"/>
      <c r="D45" s="2"/>
      <c r="E45" s="2"/>
      <c r="F45" s="2"/>
      <c r="G45" s="3"/>
      <c r="H45" s="3"/>
      <c r="I45" s="3"/>
      <c r="J45" s="3"/>
      <c r="K45" s="3"/>
      <c r="L45" s="3"/>
      <c r="M45" s="3"/>
    </row>
    <row r="46" spans="1:17" x14ac:dyDescent="0.3">
      <c r="A46" s="2"/>
      <c r="B46" s="2"/>
      <c r="C46" s="2"/>
      <c r="D46" s="2"/>
      <c r="E46" s="2"/>
      <c r="F46" s="2"/>
      <c r="G46" s="3"/>
      <c r="H46" s="3"/>
      <c r="I46" s="3"/>
      <c r="J46" s="3"/>
      <c r="K46" s="3"/>
      <c r="L46" s="3"/>
      <c r="M46" s="3"/>
    </row>
    <row r="47" spans="1:17" x14ac:dyDescent="0.3">
      <c r="H47" s="3"/>
      <c r="I47" s="3"/>
      <c r="J47" s="3"/>
      <c r="K47" s="3"/>
      <c r="L47" s="3"/>
      <c r="M47" s="3"/>
    </row>
    <row r="54" spans="18:18" x14ac:dyDescent="0.3">
      <c r="R54" s="9"/>
    </row>
    <row r="55" spans="18:18" x14ac:dyDescent="0.3">
      <c r="R55" s="9"/>
    </row>
    <row r="56" spans="18:18" x14ac:dyDescent="0.3">
      <c r="R56" s="9"/>
    </row>
    <row r="57" spans="18:18" x14ac:dyDescent="0.3">
      <c r="R57" s="9"/>
    </row>
    <row r="58" spans="18:18" x14ac:dyDescent="0.3">
      <c r="R58" s="9"/>
    </row>
    <row r="59" spans="18:18" x14ac:dyDescent="0.3">
      <c r="R59" s="9"/>
    </row>
    <row r="60" spans="18:18" x14ac:dyDescent="0.3">
      <c r="R60" s="9"/>
    </row>
    <row r="61" spans="18:18" x14ac:dyDescent="0.3">
      <c r="R61" s="9"/>
    </row>
    <row r="62" spans="18:18" x14ac:dyDescent="0.3">
      <c r="R62" s="9"/>
    </row>
    <row r="63" spans="18:18" x14ac:dyDescent="0.3">
      <c r="R63" s="9"/>
    </row>
    <row r="64" spans="18:18" x14ac:dyDescent="0.3">
      <c r="R64" s="9"/>
    </row>
    <row r="65" spans="18:18" x14ac:dyDescent="0.3">
      <c r="R65" s="9"/>
    </row>
  </sheetData>
  <mergeCells count="20">
    <mergeCell ref="A45:C45"/>
    <mergeCell ref="A43:C43"/>
    <mergeCell ref="A44:C44"/>
    <mergeCell ref="A1:F1"/>
    <mergeCell ref="A25:B25"/>
    <mergeCell ref="A4:B4"/>
    <mergeCell ref="A3:B3"/>
    <mergeCell ref="D23:F23"/>
    <mergeCell ref="E25:F25"/>
    <mergeCell ref="A2:F2"/>
    <mergeCell ref="D7:D9"/>
    <mergeCell ref="F5:F9"/>
    <mergeCell ref="A5:A9"/>
    <mergeCell ref="D22:F22"/>
    <mergeCell ref="A22:C22"/>
    <mergeCell ref="H20:J20"/>
    <mergeCell ref="H42:J42"/>
    <mergeCell ref="A26:A30"/>
    <mergeCell ref="D28:D30"/>
    <mergeCell ref="F26:F30"/>
  </mergeCells>
  <printOptions horizontalCentered="1" verticalCentered="1"/>
  <pageMargins left="0.196850393700787" right="0.511811023622047" top="0" bottom="0.74803149606299202" header="0.31496062992126" footer="0.31496062992126"/>
  <pageSetup paperSize="9" scale="99" orientation="portrait" r:id="rId1"/>
  <headerFooter>
    <oddFooter>&amp;L12&amp;R&amp;"-,Bold"          مديرية الاحصاء الزراعي - الجهاز المركزي للاحصاء / العراق</oddFooter>
  </headerFooter>
  <rowBreaks count="1" manualBreakCount="1">
    <brk id="46" max="16383" man="1"/>
  </rowBreaks>
  <ignoredErrors>
    <ignoredError sqref="C4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rightToLeft="1" view="pageBreakPreview" zoomScale="90" zoomScaleNormal="100" zoomScaleSheetLayoutView="90" workbookViewId="0">
      <selection activeCell="G31" sqref="G31"/>
    </sheetView>
  </sheetViews>
  <sheetFormatPr defaultRowHeight="14.4" x14ac:dyDescent="0.3"/>
  <cols>
    <col min="1" max="1" width="10.44140625" customWidth="1"/>
    <col min="2" max="2" width="12" customWidth="1"/>
    <col min="3" max="3" width="11.33203125" customWidth="1"/>
    <col min="4" max="4" width="10.44140625" customWidth="1"/>
    <col min="5" max="5" width="13.6640625" customWidth="1"/>
    <col min="6" max="6" width="13.88671875" customWidth="1"/>
    <col min="7" max="7" width="8.88671875" customWidth="1"/>
    <col min="9" max="9" width="13.44140625" customWidth="1"/>
    <col min="10" max="10" width="14" customWidth="1"/>
    <col min="11" max="11" width="14.33203125" customWidth="1"/>
  </cols>
  <sheetData>
    <row r="1" spans="1:13" ht="15.6" x14ac:dyDescent="0.3">
      <c r="A1" s="176" t="s">
        <v>67</v>
      </c>
      <c r="B1" s="176"/>
      <c r="C1" s="35"/>
      <c r="D1" s="35"/>
      <c r="E1" s="35"/>
      <c r="F1" s="19" t="s">
        <v>91</v>
      </c>
    </row>
    <row r="2" spans="1:13" ht="16.2" thickBot="1" x14ac:dyDescent="0.35">
      <c r="A2" s="169" t="s">
        <v>30</v>
      </c>
      <c r="B2" s="169"/>
      <c r="C2" s="61"/>
      <c r="D2" s="61"/>
      <c r="E2" s="62"/>
      <c r="F2" s="20" t="s">
        <v>55</v>
      </c>
    </row>
    <row r="3" spans="1:13" ht="28.2" thickTop="1" x14ac:dyDescent="0.3">
      <c r="A3" s="157" t="s">
        <v>15</v>
      </c>
      <c r="B3" s="46" t="s">
        <v>27</v>
      </c>
      <c r="C3" s="46" t="s">
        <v>16</v>
      </c>
      <c r="D3" s="47" t="s">
        <v>2</v>
      </c>
      <c r="E3" s="60" t="s">
        <v>17</v>
      </c>
      <c r="F3" s="162" t="s">
        <v>43</v>
      </c>
    </row>
    <row r="4" spans="1:13" ht="30.75" customHeight="1" x14ac:dyDescent="0.3">
      <c r="A4" s="158"/>
      <c r="B4" s="49" t="s">
        <v>29</v>
      </c>
      <c r="C4" s="50" t="s">
        <v>81</v>
      </c>
      <c r="D4" s="49" t="s">
        <v>3</v>
      </c>
      <c r="E4" s="51" t="s">
        <v>46</v>
      </c>
      <c r="F4" s="163"/>
    </row>
    <row r="5" spans="1:13" ht="19.5" customHeight="1" x14ac:dyDescent="0.3">
      <c r="A5" s="158"/>
      <c r="B5" s="63" t="s">
        <v>44</v>
      </c>
      <c r="C5" s="52" t="s">
        <v>90</v>
      </c>
      <c r="D5" s="160" t="s">
        <v>85</v>
      </c>
      <c r="E5" s="53" t="s">
        <v>70</v>
      </c>
      <c r="F5" s="163"/>
    </row>
    <row r="6" spans="1:13" x14ac:dyDescent="0.3">
      <c r="A6" s="158"/>
      <c r="B6" s="64" t="s">
        <v>45</v>
      </c>
      <c r="C6" s="52" t="s">
        <v>83</v>
      </c>
      <c r="D6" s="160"/>
      <c r="E6" s="53" t="s">
        <v>65</v>
      </c>
      <c r="F6" s="163"/>
      <c r="I6" s="3"/>
      <c r="J6" s="3"/>
      <c r="K6" s="3"/>
      <c r="L6" s="3"/>
      <c r="M6" s="3"/>
    </row>
    <row r="7" spans="1:13" x14ac:dyDescent="0.3">
      <c r="A7" s="159"/>
      <c r="B7" s="64"/>
      <c r="C7" s="52" t="s">
        <v>82</v>
      </c>
      <c r="D7" s="161"/>
      <c r="E7" s="54" t="s">
        <v>87</v>
      </c>
      <c r="F7" s="164"/>
      <c r="I7" s="3"/>
      <c r="J7" s="3"/>
      <c r="K7" s="3"/>
      <c r="L7" s="3"/>
      <c r="M7" s="3"/>
    </row>
    <row r="8" spans="1:13" x14ac:dyDescent="0.3">
      <c r="A8" s="23" t="s">
        <v>102</v>
      </c>
      <c r="B8" s="107">
        <v>26895</v>
      </c>
      <c r="C8" s="34">
        <v>31.7</v>
      </c>
      <c r="D8" s="107">
        <f>B8/1000*C8</f>
        <v>852.57150000000001</v>
      </c>
      <c r="E8" s="56">
        <f>D8/D17*100</f>
        <v>1.0735878238589516</v>
      </c>
      <c r="F8" s="55" t="s">
        <v>105</v>
      </c>
      <c r="I8" s="3"/>
      <c r="J8" s="86"/>
      <c r="K8" s="87"/>
      <c r="L8" s="3"/>
      <c r="M8" s="3"/>
    </row>
    <row r="9" spans="1:13" x14ac:dyDescent="0.3">
      <c r="A9" s="24" t="s">
        <v>18</v>
      </c>
      <c r="B9" s="107">
        <v>1082</v>
      </c>
      <c r="C9" s="56">
        <v>30</v>
      </c>
      <c r="D9" s="107">
        <f t="shared" ref="D9:D16" si="0">B9/1000*C9</f>
        <v>32.46</v>
      </c>
      <c r="E9" s="56">
        <f>D9/D17*100</f>
        <v>4.0874766236569687E-2</v>
      </c>
      <c r="F9" s="55" t="s">
        <v>47</v>
      </c>
      <c r="I9" s="3"/>
      <c r="J9" s="86"/>
      <c r="K9" s="87"/>
      <c r="L9" s="3"/>
      <c r="M9" s="3"/>
    </row>
    <row r="10" spans="1:13" x14ac:dyDescent="0.3">
      <c r="A10" s="24" t="s">
        <v>19</v>
      </c>
      <c r="B10" s="107">
        <v>88829</v>
      </c>
      <c r="C10" s="56">
        <v>22.3</v>
      </c>
      <c r="D10" s="107">
        <f t="shared" si="0"/>
        <v>1980.8867</v>
      </c>
      <c r="E10" s="56">
        <f>D10/D17*100</f>
        <v>2.4944017499577922</v>
      </c>
      <c r="F10" s="55" t="s">
        <v>48</v>
      </c>
      <c r="I10" s="3"/>
      <c r="J10" s="86"/>
      <c r="K10" s="87"/>
      <c r="L10" s="3"/>
      <c r="M10" s="3"/>
    </row>
    <row r="11" spans="1:13" x14ac:dyDescent="0.3">
      <c r="A11" s="24" t="s">
        <v>103</v>
      </c>
      <c r="B11" s="107">
        <v>733368</v>
      </c>
      <c r="C11" s="56">
        <v>24.8</v>
      </c>
      <c r="D11" s="107">
        <f t="shared" si="0"/>
        <v>18187.526400000002</v>
      </c>
      <c r="E11" s="56">
        <f>D11/D17*100</f>
        <v>22.902368762213179</v>
      </c>
      <c r="F11" s="55" t="s">
        <v>106</v>
      </c>
      <c r="I11" s="3"/>
      <c r="J11" s="86"/>
      <c r="K11" s="87"/>
      <c r="L11" s="3"/>
      <c r="M11" s="3"/>
    </row>
    <row r="12" spans="1:13" x14ac:dyDescent="0.3">
      <c r="A12" s="24" t="s">
        <v>20</v>
      </c>
      <c r="B12" s="107">
        <v>1159259</v>
      </c>
      <c r="C12" s="56">
        <v>36.5</v>
      </c>
      <c r="D12" s="107">
        <f t="shared" si="0"/>
        <v>42312.953500000003</v>
      </c>
      <c r="E12" s="56">
        <f>D12/D17*100</f>
        <v>53.281949571513955</v>
      </c>
      <c r="F12" s="80" t="s">
        <v>49</v>
      </c>
      <c r="I12" s="3"/>
      <c r="J12" s="86"/>
      <c r="K12" s="87"/>
      <c r="L12" s="3"/>
      <c r="M12" s="3"/>
    </row>
    <row r="13" spans="1:13" x14ac:dyDescent="0.3">
      <c r="A13" s="24" t="s">
        <v>21</v>
      </c>
      <c r="B13" s="107">
        <v>11511</v>
      </c>
      <c r="C13" s="56">
        <v>15.1</v>
      </c>
      <c r="D13" s="107">
        <f t="shared" si="0"/>
        <v>173.81609999999998</v>
      </c>
      <c r="E13" s="56">
        <f>D13/D17*100</f>
        <v>0.21887530670524394</v>
      </c>
      <c r="F13" s="80" t="s">
        <v>52</v>
      </c>
      <c r="I13" s="3"/>
      <c r="J13" s="86"/>
      <c r="K13" s="87"/>
      <c r="L13" s="3"/>
      <c r="M13" s="3"/>
    </row>
    <row r="14" spans="1:13" x14ac:dyDescent="0.3">
      <c r="A14" s="24" t="s">
        <v>22</v>
      </c>
      <c r="B14" s="107">
        <v>9487</v>
      </c>
      <c r="C14" s="56">
        <v>15</v>
      </c>
      <c r="D14" s="107">
        <f t="shared" si="0"/>
        <v>142.30500000000001</v>
      </c>
      <c r="E14" s="56">
        <v>0.19</v>
      </c>
      <c r="F14" s="80" t="s">
        <v>53</v>
      </c>
      <c r="I14" s="3"/>
      <c r="J14" s="86"/>
      <c r="K14" s="87"/>
      <c r="L14" s="3"/>
      <c r="M14" s="3"/>
    </row>
    <row r="15" spans="1:13" x14ac:dyDescent="0.3">
      <c r="A15" s="24" t="s">
        <v>23</v>
      </c>
      <c r="B15" s="107">
        <v>122668</v>
      </c>
      <c r="C15" s="56">
        <v>17.7</v>
      </c>
      <c r="D15" s="107">
        <v>2171.4</v>
      </c>
      <c r="E15" s="56">
        <v>2.7349999999999999</v>
      </c>
      <c r="F15" s="80" t="s">
        <v>50</v>
      </c>
      <c r="I15" s="5"/>
      <c r="J15" s="86"/>
      <c r="K15" s="87"/>
      <c r="L15" s="3"/>
      <c r="M15" s="3"/>
    </row>
    <row r="16" spans="1:13" x14ac:dyDescent="0.3">
      <c r="A16" s="24" t="s">
        <v>104</v>
      </c>
      <c r="B16" s="107">
        <v>479130</v>
      </c>
      <c r="C16" s="56">
        <v>28.3</v>
      </c>
      <c r="D16" s="107">
        <f t="shared" si="0"/>
        <v>13559.379000000001</v>
      </c>
      <c r="E16" s="56">
        <f>D16/D17*100</f>
        <v>17.074443836662105</v>
      </c>
      <c r="F16" s="80" t="s">
        <v>107</v>
      </c>
      <c r="I16" s="3"/>
      <c r="J16" s="86"/>
      <c r="K16" s="87"/>
      <c r="L16" s="3"/>
      <c r="M16" s="3"/>
    </row>
    <row r="17" spans="1:13" ht="15" thickBot="1" x14ac:dyDescent="0.35">
      <c r="A17" s="57" t="s">
        <v>26</v>
      </c>
      <c r="B17" s="109">
        <f>SUM(B8:B16)</f>
        <v>2632229</v>
      </c>
      <c r="C17" s="59">
        <f>D17/B17*1000</f>
        <v>30.169600821205147</v>
      </c>
      <c r="D17" s="109">
        <f>SUM(D8:D16)</f>
        <v>79413.298200000005</v>
      </c>
      <c r="E17" s="59">
        <v>100</v>
      </c>
      <c r="F17" s="58" t="s">
        <v>40</v>
      </c>
      <c r="I17" s="156"/>
      <c r="J17" s="156"/>
      <c r="K17" s="156"/>
      <c r="L17" s="3"/>
      <c r="M17" s="3"/>
    </row>
    <row r="18" spans="1:13" ht="15" thickTop="1" x14ac:dyDescent="0.3">
      <c r="A18" s="166"/>
      <c r="B18" s="166"/>
      <c r="C18" s="166"/>
      <c r="D18" s="65"/>
      <c r="E18" s="66"/>
      <c r="F18" s="16"/>
      <c r="I18" s="3"/>
      <c r="J18" s="3"/>
      <c r="K18" s="3"/>
      <c r="L18" s="3"/>
      <c r="M18" s="3"/>
    </row>
    <row r="19" spans="1:13" x14ac:dyDescent="0.3">
      <c r="A19" s="166"/>
      <c r="B19" s="166"/>
      <c r="C19" s="166"/>
      <c r="D19" s="65"/>
      <c r="E19" s="66"/>
      <c r="F19" s="16"/>
      <c r="I19" s="3"/>
      <c r="J19" s="88"/>
      <c r="K19" s="86"/>
      <c r="L19" s="3"/>
      <c r="M19" s="3"/>
    </row>
    <row r="20" spans="1:13" x14ac:dyDescent="0.3">
      <c r="A20" s="67"/>
      <c r="B20" s="35"/>
      <c r="C20" s="35"/>
      <c r="D20" s="35"/>
      <c r="E20" s="68"/>
      <c r="F20" s="35"/>
      <c r="I20" s="3"/>
      <c r="J20" s="3"/>
      <c r="K20" s="3"/>
      <c r="L20" s="3"/>
      <c r="M20" s="3"/>
    </row>
    <row r="21" spans="1:13" ht="16.2" thickBot="1" x14ac:dyDescent="0.35">
      <c r="A21" s="169" t="s">
        <v>31</v>
      </c>
      <c r="B21" s="169"/>
      <c r="C21" s="61"/>
      <c r="D21" s="61"/>
      <c r="E21" s="62"/>
      <c r="F21" s="20" t="s">
        <v>135</v>
      </c>
      <c r="I21" s="3"/>
      <c r="J21" s="3"/>
      <c r="K21" s="3"/>
      <c r="L21" s="3"/>
      <c r="M21" s="3"/>
    </row>
    <row r="22" spans="1:13" ht="28.2" thickTop="1" x14ac:dyDescent="0.3">
      <c r="A22" s="157" t="s">
        <v>15</v>
      </c>
      <c r="B22" s="46" t="s">
        <v>27</v>
      </c>
      <c r="C22" s="46" t="s">
        <v>16</v>
      </c>
      <c r="D22" s="47" t="s">
        <v>2</v>
      </c>
      <c r="E22" s="60" t="s">
        <v>17</v>
      </c>
      <c r="F22" s="162" t="s">
        <v>43</v>
      </c>
    </row>
    <row r="23" spans="1:13" ht="28.5" customHeight="1" x14ac:dyDescent="0.3">
      <c r="A23" s="158"/>
      <c r="B23" s="49" t="s">
        <v>28</v>
      </c>
      <c r="C23" s="50" t="s">
        <v>81</v>
      </c>
      <c r="D23" s="49" t="s">
        <v>3</v>
      </c>
      <c r="E23" s="51" t="s">
        <v>46</v>
      </c>
      <c r="F23" s="163"/>
    </row>
    <row r="24" spans="1:13" x14ac:dyDescent="0.3">
      <c r="A24" s="158"/>
      <c r="B24" s="63" t="s">
        <v>44</v>
      </c>
      <c r="C24" s="52" t="s">
        <v>90</v>
      </c>
      <c r="D24" s="160" t="s">
        <v>85</v>
      </c>
      <c r="E24" s="53" t="s">
        <v>70</v>
      </c>
      <c r="F24" s="163"/>
    </row>
    <row r="25" spans="1:13" x14ac:dyDescent="0.3">
      <c r="A25" s="158"/>
      <c r="B25" s="64" t="s">
        <v>45</v>
      </c>
      <c r="C25" s="52" t="s">
        <v>83</v>
      </c>
      <c r="D25" s="160"/>
      <c r="E25" s="53" t="s">
        <v>65</v>
      </c>
      <c r="F25" s="163"/>
      <c r="I25" s="3"/>
      <c r="J25" s="3"/>
      <c r="K25" s="3"/>
      <c r="L25" s="3"/>
    </row>
    <row r="26" spans="1:13" x14ac:dyDescent="0.3">
      <c r="A26" s="159"/>
      <c r="B26" s="64"/>
      <c r="C26" s="52" t="s">
        <v>82</v>
      </c>
      <c r="D26" s="161"/>
      <c r="E26" s="54" t="s">
        <v>87</v>
      </c>
      <c r="F26" s="49"/>
      <c r="I26" s="3"/>
      <c r="J26" s="3"/>
      <c r="K26" s="3"/>
      <c r="L26" s="3"/>
    </row>
    <row r="27" spans="1:13" x14ac:dyDescent="0.3">
      <c r="A27" s="23" t="s">
        <v>102</v>
      </c>
      <c r="B27" s="107">
        <v>90532</v>
      </c>
      <c r="C27" s="34">
        <v>28</v>
      </c>
      <c r="D27" s="107">
        <f>B27/1000*C27</f>
        <v>2534.8959999999997</v>
      </c>
      <c r="E27" s="56">
        <f>D27/D37*100</f>
        <v>7.3243838307954574</v>
      </c>
      <c r="F27" s="55" t="s">
        <v>105</v>
      </c>
      <c r="I27" s="85"/>
      <c r="J27" s="86"/>
      <c r="K27" s="87"/>
      <c r="L27" s="3"/>
    </row>
    <row r="28" spans="1:13" x14ac:dyDescent="0.3">
      <c r="A28" s="24" t="s">
        <v>18</v>
      </c>
      <c r="B28" s="107">
        <v>2518</v>
      </c>
      <c r="C28" s="56">
        <v>32</v>
      </c>
      <c r="D28" s="107">
        <f t="shared" ref="D28:D34" si="1">B28/1000*C28</f>
        <v>80.575999999999993</v>
      </c>
      <c r="E28" s="56">
        <f>D28/D37*100</f>
        <v>0.23281805310757317</v>
      </c>
      <c r="F28" s="55" t="s">
        <v>47</v>
      </c>
      <c r="I28" s="85"/>
      <c r="J28" s="86"/>
      <c r="K28" s="87"/>
      <c r="L28" s="3"/>
    </row>
    <row r="29" spans="1:13" x14ac:dyDescent="0.3">
      <c r="A29" s="24" t="s">
        <v>19</v>
      </c>
      <c r="B29" s="107">
        <v>67541</v>
      </c>
      <c r="C29" s="56">
        <v>34.58</v>
      </c>
      <c r="D29" s="107">
        <f t="shared" si="1"/>
        <v>2335.5677799999999</v>
      </c>
      <c r="E29" s="56">
        <f>D29/D37*100</f>
        <v>6.7484405212516974</v>
      </c>
      <c r="F29" s="55" t="s">
        <v>48</v>
      </c>
      <c r="I29" s="85"/>
      <c r="J29" s="86"/>
      <c r="K29" s="87"/>
      <c r="L29" s="3"/>
    </row>
    <row r="30" spans="1:13" x14ac:dyDescent="0.3">
      <c r="A30" s="24" t="s">
        <v>103</v>
      </c>
      <c r="B30" s="107">
        <v>46919</v>
      </c>
      <c r="C30" s="56">
        <v>25.7</v>
      </c>
      <c r="D30" s="107">
        <f t="shared" si="1"/>
        <v>1205.8182999999999</v>
      </c>
      <c r="E30" s="56">
        <f>D30/D37*100</f>
        <v>3.4841177150452194</v>
      </c>
      <c r="F30" s="55" t="s">
        <v>106</v>
      </c>
      <c r="I30" s="85"/>
      <c r="J30" s="86"/>
      <c r="K30" s="87"/>
      <c r="L30" s="3"/>
    </row>
    <row r="31" spans="1:13" x14ac:dyDescent="0.3">
      <c r="A31" s="24" t="s">
        <v>20</v>
      </c>
      <c r="B31" s="107">
        <v>277748</v>
      </c>
      <c r="C31" s="56">
        <v>35</v>
      </c>
      <c r="D31" s="107">
        <f t="shared" si="1"/>
        <v>9721.18</v>
      </c>
      <c r="E31" s="56">
        <f>D31/D37*100</f>
        <v>28.088589673206393</v>
      </c>
      <c r="F31" s="80" t="s">
        <v>49</v>
      </c>
      <c r="I31" s="85"/>
      <c r="J31" s="86"/>
      <c r="K31" s="87"/>
      <c r="L31" s="3"/>
    </row>
    <row r="32" spans="1:13" x14ac:dyDescent="0.3">
      <c r="A32" s="24" t="s">
        <v>21</v>
      </c>
      <c r="B32" s="107">
        <v>7804</v>
      </c>
      <c r="C32" s="56">
        <v>15.2</v>
      </c>
      <c r="D32" s="107">
        <f t="shared" si="1"/>
        <v>118.6208</v>
      </c>
      <c r="E32" s="56">
        <f>D32/D37*100</f>
        <v>0.34274552861972318</v>
      </c>
      <c r="F32" s="80" t="s">
        <v>52</v>
      </c>
      <c r="I32" s="85"/>
      <c r="J32" s="86"/>
      <c r="K32" s="87"/>
      <c r="L32" s="3"/>
    </row>
    <row r="33" spans="1:16" x14ac:dyDescent="0.3">
      <c r="A33" s="24" t="s">
        <v>22</v>
      </c>
      <c r="B33" s="107">
        <v>79327</v>
      </c>
      <c r="C33" s="56">
        <v>12.9</v>
      </c>
      <c r="D33" s="107">
        <f t="shared" si="1"/>
        <v>1023.3183</v>
      </c>
      <c r="E33" s="56">
        <f>D33/D37*100</f>
        <v>2.9567982316738419</v>
      </c>
      <c r="F33" s="80" t="s">
        <v>53</v>
      </c>
      <c r="I33" s="85"/>
      <c r="J33" s="86"/>
      <c r="K33" s="87"/>
      <c r="L33" s="3"/>
    </row>
    <row r="34" spans="1:16" x14ac:dyDescent="0.3">
      <c r="A34" s="24" t="s">
        <v>23</v>
      </c>
      <c r="B34" s="107">
        <v>47588</v>
      </c>
      <c r="C34" s="56">
        <v>18</v>
      </c>
      <c r="D34" s="107">
        <f t="shared" si="1"/>
        <v>856.58400000000006</v>
      </c>
      <c r="E34" s="56">
        <v>2.48</v>
      </c>
      <c r="F34" s="80" t="s">
        <v>50</v>
      </c>
      <c r="I34" s="79"/>
      <c r="J34" s="86"/>
      <c r="K34" s="87"/>
      <c r="L34" s="3"/>
    </row>
    <row r="35" spans="1:16" x14ac:dyDescent="0.3">
      <c r="A35" s="24" t="s">
        <v>104</v>
      </c>
      <c r="B35" s="107">
        <v>436125</v>
      </c>
      <c r="C35" s="56">
        <v>38</v>
      </c>
      <c r="D35" s="107">
        <v>16572.900000000001</v>
      </c>
      <c r="E35" s="56">
        <v>47.89</v>
      </c>
      <c r="F35" s="80" t="s">
        <v>107</v>
      </c>
      <c r="I35" s="85"/>
      <c r="J35" s="86"/>
      <c r="K35" s="87"/>
      <c r="L35" s="3"/>
    </row>
    <row r="36" spans="1:16" x14ac:dyDescent="0.3">
      <c r="A36" s="24" t="s">
        <v>24</v>
      </c>
      <c r="B36" s="107">
        <v>8330</v>
      </c>
      <c r="C36" s="56">
        <v>19</v>
      </c>
      <c r="D36" s="107">
        <v>158</v>
      </c>
      <c r="E36" s="56">
        <f>D36/D37*100</f>
        <v>0.45652864861741166</v>
      </c>
      <c r="F36" s="55" t="s">
        <v>108</v>
      </c>
      <c r="I36" s="85"/>
      <c r="J36" s="86"/>
      <c r="K36" s="87"/>
      <c r="L36" s="3"/>
      <c r="P36" s="12"/>
    </row>
    <row r="37" spans="1:16" ht="15" thickBot="1" x14ac:dyDescent="0.35">
      <c r="A37" s="57" t="s">
        <v>26</v>
      </c>
      <c r="B37" s="109">
        <f>SUM(B27:B36)</f>
        <v>1064432</v>
      </c>
      <c r="C37" s="59">
        <f>D37/B37*1000</f>
        <v>32.514054444060307</v>
      </c>
      <c r="D37" s="109">
        <v>34609</v>
      </c>
      <c r="E37" s="59">
        <v>100</v>
      </c>
      <c r="F37" s="58" t="s">
        <v>40</v>
      </c>
      <c r="I37" s="85"/>
      <c r="J37" s="3"/>
      <c r="K37" s="3"/>
      <c r="L37" s="3"/>
      <c r="P37" s="12"/>
    </row>
    <row r="38" spans="1:16" ht="15" thickTop="1" x14ac:dyDescent="0.3">
      <c r="A38" s="166"/>
      <c r="B38" s="166"/>
      <c r="C38" s="166"/>
      <c r="D38" s="35"/>
      <c r="E38" s="35"/>
      <c r="F38" s="35"/>
      <c r="I38" s="156"/>
      <c r="J38" s="156"/>
      <c r="K38" s="156"/>
      <c r="L38" s="3"/>
    </row>
    <row r="39" spans="1:16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6" x14ac:dyDescent="0.3">
      <c r="A40" s="3"/>
      <c r="B40" s="3"/>
      <c r="C40" s="3"/>
      <c r="D40" s="3"/>
      <c r="E40" s="3"/>
      <c r="F40" s="3"/>
      <c r="G40" s="3"/>
      <c r="H40" s="3"/>
      <c r="I40" s="3"/>
      <c r="J40" s="88"/>
      <c r="K40" s="86"/>
      <c r="L40" s="3"/>
    </row>
    <row r="41" spans="1:16" x14ac:dyDescent="0.3">
      <c r="I41" s="3"/>
      <c r="J41" s="3"/>
      <c r="K41" s="3"/>
      <c r="L41" s="3"/>
    </row>
    <row r="42" spans="1:16" x14ac:dyDescent="0.3">
      <c r="I42" s="3"/>
      <c r="J42" s="3"/>
      <c r="K42" s="3"/>
      <c r="L42" s="3"/>
    </row>
    <row r="43" spans="1:16" x14ac:dyDescent="0.3">
      <c r="I43" s="3"/>
      <c r="J43" s="3"/>
      <c r="K43" s="3"/>
      <c r="L43" s="3"/>
    </row>
  </sheetData>
  <mergeCells count="14">
    <mergeCell ref="A1:B1"/>
    <mergeCell ref="A2:B2"/>
    <mergeCell ref="A21:B21"/>
    <mergeCell ref="A3:A7"/>
    <mergeCell ref="F3:F7"/>
    <mergeCell ref="D5:D7"/>
    <mergeCell ref="I17:K17"/>
    <mergeCell ref="I38:K38"/>
    <mergeCell ref="A38:C38"/>
    <mergeCell ref="A18:C18"/>
    <mergeCell ref="A19:C19"/>
    <mergeCell ref="F22:F25"/>
    <mergeCell ref="A22:A26"/>
    <mergeCell ref="D24:D26"/>
  </mergeCells>
  <printOptions horizontalCentered="1" verticalCentered="1"/>
  <pageMargins left="0.196850393700787" right="0.511811023622047" top="0" bottom="0.74803149606299202" header="0.31496062992126" footer="0.31496062992126"/>
  <pageSetup paperSize="9" scale="99" orientation="portrait" r:id="rId1"/>
  <headerFooter>
    <oddFooter>&amp;L13&amp;R&amp;"-,Bold"          مديرية الاحصاء الزراعي - الجهاز المركزي للاحصاء / العراق</oddFooter>
  </headerFooter>
  <ignoredErrors>
    <ignoredError sqref="C1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rightToLeft="1" view="pageBreakPreview" zoomScale="90" zoomScaleNormal="100" zoomScaleSheetLayoutView="90" workbookViewId="0">
      <selection activeCell="B26" sqref="B26"/>
    </sheetView>
  </sheetViews>
  <sheetFormatPr defaultRowHeight="14.4" x14ac:dyDescent="0.3"/>
  <cols>
    <col min="2" max="2" width="12" customWidth="1"/>
    <col min="3" max="3" width="11.44140625" customWidth="1"/>
    <col min="4" max="4" width="10.6640625" customWidth="1"/>
    <col min="5" max="5" width="13.6640625" customWidth="1"/>
    <col min="6" max="6" width="15.109375" customWidth="1"/>
    <col min="8" max="8" width="9" style="3"/>
    <col min="9" max="10" width="7.6640625" bestFit="1" customWidth="1"/>
    <col min="11" max="11" width="9.33203125" bestFit="1" customWidth="1"/>
  </cols>
  <sheetData>
    <row r="1" spans="1:16" ht="15.6" x14ac:dyDescent="0.3">
      <c r="A1" s="176" t="s">
        <v>67</v>
      </c>
      <c r="B1" s="176"/>
      <c r="C1" s="35"/>
      <c r="D1" s="35"/>
      <c r="E1" s="35"/>
      <c r="F1" s="19" t="s">
        <v>92</v>
      </c>
    </row>
    <row r="2" spans="1:16" ht="16.2" thickBot="1" x14ac:dyDescent="0.35">
      <c r="A2" s="169" t="s">
        <v>32</v>
      </c>
      <c r="B2" s="169"/>
      <c r="C2" s="61"/>
      <c r="D2" s="61"/>
      <c r="E2" s="62"/>
      <c r="F2" s="20" t="s">
        <v>56</v>
      </c>
    </row>
    <row r="3" spans="1:16" ht="28.2" thickTop="1" x14ac:dyDescent="0.3">
      <c r="A3" s="157" t="s">
        <v>15</v>
      </c>
      <c r="B3" s="46" t="s">
        <v>27</v>
      </c>
      <c r="C3" s="46" t="s">
        <v>16</v>
      </c>
      <c r="D3" s="47" t="s">
        <v>2</v>
      </c>
      <c r="E3" s="60" t="s">
        <v>17</v>
      </c>
      <c r="F3" s="162" t="s">
        <v>43</v>
      </c>
    </row>
    <row r="4" spans="1:16" x14ac:dyDescent="0.3">
      <c r="A4" s="158"/>
      <c r="B4" s="49" t="s">
        <v>29</v>
      </c>
      <c r="C4" s="50" t="s">
        <v>81</v>
      </c>
      <c r="D4" s="49" t="s">
        <v>3</v>
      </c>
      <c r="E4" s="51" t="s">
        <v>46</v>
      </c>
      <c r="F4" s="163"/>
    </row>
    <row r="5" spans="1:16" x14ac:dyDescent="0.3">
      <c r="A5" s="158"/>
      <c r="B5" s="63" t="s">
        <v>44</v>
      </c>
      <c r="C5" s="52" t="s">
        <v>90</v>
      </c>
      <c r="D5" s="160" t="s">
        <v>85</v>
      </c>
      <c r="E5" s="53" t="s">
        <v>70</v>
      </c>
      <c r="F5" s="163"/>
    </row>
    <row r="6" spans="1:16" x14ac:dyDescent="0.3">
      <c r="A6" s="158"/>
      <c r="B6" s="64" t="s">
        <v>45</v>
      </c>
      <c r="C6" s="52" t="s">
        <v>83</v>
      </c>
      <c r="D6" s="160"/>
      <c r="E6" s="53" t="s">
        <v>65</v>
      </c>
      <c r="F6" s="163"/>
      <c r="I6" s="3"/>
      <c r="J6" s="3"/>
      <c r="K6" s="3"/>
      <c r="L6" s="3"/>
      <c r="M6" s="3"/>
      <c r="N6" s="3"/>
      <c r="O6" s="3"/>
      <c r="P6" s="3"/>
    </row>
    <row r="7" spans="1:16" x14ac:dyDescent="0.3">
      <c r="A7" s="159"/>
      <c r="B7" s="64"/>
      <c r="C7" s="52" t="s">
        <v>82</v>
      </c>
      <c r="D7" s="161"/>
      <c r="E7" s="54" t="s">
        <v>87</v>
      </c>
      <c r="F7" s="164"/>
      <c r="I7" s="3"/>
      <c r="J7" s="3"/>
      <c r="K7" s="3"/>
      <c r="L7" s="3"/>
      <c r="M7" s="3"/>
      <c r="N7" s="3"/>
      <c r="O7" s="3"/>
      <c r="P7" s="3"/>
    </row>
    <row r="8" spans="1:16" x14ac:dyDescent="0.3">
      <c r="A8" s="23" t="s">
        <v>102</v>
      </c>
      <c r="B8" s="107">
        <v>3417</v>
      </c>
      <c r="C8" s="34">
        <v>26</v>
      </c>
      <c r="D8" s="107">
        <f>B8/1000*C8</f>
        <v>88.841999999999999</v>
      </c>
      <c r="E8" s="56">
        <f>D8/D16*100</f>
        <v>0.57072012279482642</v>
      </c>
      <c r="F8" s="55" t="s">
        <v>105</v>
      </c>
      <c r="H8"/>
      <c r="I8" s="3"/>
      <c r="J8" s="86"/>
      <c r="K8" s="87"/>
      <c r="L8" s="3"/>
      <c r="M8" s="3"/>
      <c r="N8" s="3"/>
      <c r="O8" s="3"/>
      <c r="P8" s="3"/>
    </row>
    <row r="9" spans="1:16" x14ac:dyDescent="0.3">
      <c r="A9" s="24" t="s">
        <v>18</v>
      </c>
      <c r="B9" s="107">
        <v>17326</v>
      </c>
      <c r="C9" s="56">
        <v>39</v>
      </c>
      <c r="D9" s="107">
        <f t="shared" ref="D9:D12" si="0">B9/1000*C9</f>
        <v>675.71400000000006</v>
      </c>
      <c r="E9" s="56">
        <f>D9/D16*100</f>
        <v>4.34078000331131</v>
      </c>
      <c r="F9" s="55" t="s">
        <v>47</v>
      </c>
      <c r="H9"/>
      <c r="I9" s="3"/>
      <c r="J9" s="86"/>
      <c r="K9" s="87"/>
      <c r="L9" s="3"/>
      <c r="M9" s="3"/>
      <c r="N9" s="3"/>
      <c r="O9" s="3"/>
      <c r="P9" s="3"/>
    </row>
    <row r="10" spans="1:16" x14ac:dyDescent="0.3">
      <c r="A10" s="24" t="s">
        <v>19</v>
      </c>
      <c r="B10" s="107">
        <v>69646</v>
      </c>
      <c r="C10" s="56">
        <v>30.7</v>
      </c>
      <c r="D10" s="107">
        <f t="shared" si="0"/>
        <v>2138.1322</v>
      </c>
      <c r="E10" s="56">
        <v>13.73</v>
      </c>
      <c r="F10" s="55" t="s">
        <v>48</v>
      </c>
      <c r="H10"/>
      <c r="I10" s="3"/>
      <c r="J10" s="86"/>
      <c r="K10" s="87"/>
      <c r="L10" s="3"/>
      <c r="M10" s="3"/>
      <c r="N10" s="3"/>
      <c r="O10" s="84"/>
      <c r="P10" s="3"/>
    </row>
    <row r="11" spans="1:16" x14ac:dyDescent="0.3">
      <c r="A11" s="24" t="s">
        <v>103</v>
      </c>
      <c r="B11" s="107">
        <v>20430</v>
      </c>
      <c r="C11" s="56">
        <v>20.100000000000001</v>
      </c>
      <c r="D11" s="107">
        <f t="shared" si="0"/>
        <v>410.64300000000003</v>
      </c>
      <c r="E11" s="56">
        <f>D11/D16*100</f>
        <v>2.6379665404294808</v>
      </c>
      <c r="F11" s="55" t="s">
        <v>106</v>
      </c>
      <c r="H11"/>
      <c r="I11" s="3"/>
      <c r="J11" s="86"/>
      <c r="K11" s="87"/>
      <c r="L11" s="3"/>
      <c r="M11" s="3"/>
      <c r="N11" s="3"/>
      <c r="O11" s="84"/>
      <c r="P11" s="3"/>
    </row>
    <row r="12" spans="1:16" x14ac:dyDescent="0.3">
      <c r="A12" s="24" t="s">
        <v>20</v>
      </c>
      <c r="B12" s="107">
        <v>175337</v>
      </c>
      <c r="C12" s="56">
        <v>26</v>
      </c>
      <c r="D12" s="107">
        <f t="shared" si="0"/>
        <v>4558.7619999999997</v>
      </c>
      <c r="E12" s="56">
        <f>D12/D16*100</f>
        <v>29.285441665342837</v>
      </c>
      <c r="F12" s="55" t="s">
        <v>49</v>
      </c>
      <c r="H12"/>
      <c r="I12" s="3"/>
      <c r="J12" s="86"/>
      <c r="K12" s="87"/>
      <c r="L12" s="3"/>
      <c r="M12" s="3"/>
      <c r="N12" s="3"/>
      <c r="O12" s="84"/>
      <c r="P12" s="3"/>
    </row>
    <row r="13" spans="1:16" x14ac:dyDescent="0.3">
      <c r="A13" s="24" t="s">
        <v>22</v>
      </c>
      <c r="B13" s="107">
        <v>9913</v>
      </c>
      <c r="C13" s="56">
        <v>10</v>
      </c>
      <c r="D13" s="107">
        <f t="shared" ref="D13:D15" si="1">B13/1000*C13</f>
        <v>99.13</v>
      </c>
      <c r="E13" s="56">
        <v>0.64200000000000002</v>
      </c>
      <c r="F13" s="80" t="s">
        <v>53</v>
      </c>
      <c r="H13"/>
      <c r="I13" s="3"/>
      <c r="J13" s="86"/>
      <c r="K13" s="87"/>
      <c r="L13" s="3"/>
      <c r="M13" s="3"/>
      <c r="N13" s="3"/>
      <c r="O13" s="84"/>
      <c r="P13" s="3"/>
    </row>
    <row r="14" spans="1:16" x14ac:dyDescent="0.3">
      <c r="A14" s="24" t="s">
        <v>23</v>
      </c>
      <c r="B14" s="107">
        <v>35755</v>
      </c>
      <c r="C14" s="56">
        <v>20.25</v>
      </c>
      <c r="D14" s="107">
        <f t="shared" si="1"/>
        <v>724.03875000000005</v>
      </c>
      <c r="E14" s="56">
        <f>D14/D16*100</f>
        <v>4.6512177158124839</v>
      </c>
      <c r="F14" s="80" t="s">
        <v>50</v>
      </c>
      <c r="H14"/>
      <c r="I14" s="5"/>
      <c r="J14" s="86"/>
      <c r="K14" s="87"/>
      <c r="L14" s="3"/>
      <c r="M14" s="3"/>
      <c r="N14" s="3"/>
      <c r="O14" s="84"/>
      <c r="P14" s="3"/>
    </row>
    <row r="15" spans="1:16" x14ac:dyDescent="0.3">
      <c r="A15" s="24" t="s">
        <v>104</v>
      </c>
      <c r="B15" s="107">
        <v>213729</v>
      </c>
      <c r="C15" s="56">
        <v>32.15</v>
      </c>
      <c r="D15" s="107">
        <f t="shared" si="1"/>
        <v>6871.38735</v>
      </c>
      <c r="E15" s="56">
        <f>D15/D16*100</f>
        <v>44.141723871173738</v>
      </c>
      <c r="F15" s="80" t="s">
        <v>107</v>
      </c>
      <c r="H15"/>
      <c r="I15" s="3"/>
      <c r="J15" s="86"/>
      <c r="K15" s="87"/>
      <c r="L15" s="3"/>
      <c r="M15" s="3"/>
      <c r="N15" s="3"/>
      <c r="O15" s="3"/>
      <c r="P15" s="3"/>
    </row>
    <row r="16" spans="1:16" ht="15" thickBot="1" x14ac:dyDescent="0.35">
      <c r="A16" s="57" t="s">
        <v>26</v>
      </c>
      <c r="B16" s="109">
        <f>SUM(B8:B15)</f>
        <v>545553</v>
      </c>
      <c r="C16" s="59">
        <f>D16/B16*1000</f>
        <v>28.533706715937772</v>
      </c>
      <c r="D16" s="109">
        <f>SUM(D8:D15)</f>
        <v>15566.649300000001</v>
      </c>
      <c r="E16" s="59">
        <f>SUM(E8:E15)</f>
        <v>99.999849918864683</v>
      </c>
      <c r="F16" s="58" t="s">
        <v>40</v>
      </c>
      <c r="H16"/>
      <c r="I16" s="3"/>
      <c r="J16" s="86"/>
      <c r="K16" s="87"/>
      <c r="L16" s="3"/>
      <c r="M16" s="3"/>
      <c r="N16" s="3"/>
      <c r="O16" s="3"/>
      <c r="P16" s="3"/>
    </row>
    <row r="17" spans="1:16" ht="15" thickTop="1" x14ac:dyDescent="0.3">
      <c r="A17" s="166"/>
      <c r="B17" s="166"/>
      <c r="C17" s="166"/>
      <c r="D17" s="69"/>
      <c r="E17" s="70"/>
      <c r="F17" s="16"/>
      <c r="I17" s="156"/>
      <c r="J17" s="156"/>
      <c r="K17" s="156"/>
      <c r="L17" s="3"/>
      <c r="M17" s="3"/>
      <c r="N17" s="3"/>
      <c r="O17" s="3"/>
      <c r="P17" s="3"/>
    </row>
    <row r="18" spans="1:16" x14ac:dyDescent="0.3">
      <c r="A18" s="35"/>
      <c r="B18" s="35"/>
      <c r="C18" s="35"/>
      <c r="D18" s="69"/>
      <c r="E18" s="70"/>
      <c r="F18" s="16"/>
      <c r="I18" s="3"/>
      <c r="J18" s="3"/>
      <c r="K18" s="3"/>
      <c r="L18" s="3"/>
      <c r="M18" s="3"/>
      <c r="N18" s="3"/>
      <c r="O18" s="3"/>
      <c r="P18" s="3"/>
    </row>
    <row r="19" spans="1:16" x14ac:dyDescent="0.3">
      <c r="A19" s="35"/>
      <c r="B19" s="35"/>
      <c r="C19" s="35"/>
      <c r="D19" s="35"/>
      <c r="E19" s="68"/>
      <c r="F19" s="35"/>
      <c r="I19" s="3"/>
      <c r="J19" s="88"/>
      <c r="K19" s="86"/>
      <c r="L19" s="3"/>
      <c r="M19" s="3"/>
      <c r="N19" s="3"/>
      <c r="O19" s="3"/>
      <c r="P19" s="3"/>
    </row>
    <row r="20" spans="1:16" ht="16.2" thickBot="1" x14ac:dyDescent="0.35">
      <c r="A20" s="169" t="s">
        <v>33</v>
      </c>
      <c r="B20" s="169"/>
      <c r="C20" s="61"/>
      <c r="D20" s="61"/>
      <c r="E20" s="62"/>
      <c r="F20" s="20" t="s">
        <v>57</v>
      </c>
      <c r="I20" s="3"/>
      <c r="J20" s="3"/>
      <c r="K20" s="3"/>
      <c r="L20" s="3"/>
      <c r="M20" s="3"/>
      <c r="N20" s="3"/>
      <c r="O20" s="3"/>
      <c r="P20" s="3"/>
    </row>
    <row r="21" spans="1:16" ht="28.2" thickTop="1" x14ac:dyDescent="0.3">
      <c r="A21" s="157" t="s">
        <v>15</v>
      </c>
      <c r="B21" s="46" t="s">
        <v>27</v>
      </c>
      <c r="C21" s="46" t="s">
        <v>16</v>
      </c>
      <c r="D21" s="47" t="s">
        <v>2</v>
      </c>
      <c r="E21" s="60" t="s">
        <v>17</v>
      </c>
      <c r="F21" s="162" t="s">
        <v>43</v>
      </c>
      <c r="I21" s="3"/>
      <c r="J21" s="3"/>
      <c r="K21" s="3"/>
      <c r="L21" s="3"/>
      <c r="M21" s="3"/>
      <c r="N21" s="3"/>
      <c r="O21" s="3"/>
      <c r="P21" s="3"/>
    </row>
    <row r="22" spans="1:16" x14ac:dyDescent="0.3">
      <c r="A22" s="158"/>
      <c r="B22" s="71" t="s">
        <v>28</v>
      </c>
      <c r="C22" s="50" t="s">
        <v>81</v>
      </c>
      <c r="D22" s="71" t="s">
        <v>3</v>
      </c>
      <c r="E22" s="51" t="s">
        <v>46</v>
      </c>
      <c r="F22" s="163"/>
      <c r="I22" s="3"/>
      <c r="J22" s="3"/>
      <c r="K22" s="3"/>
      <c r="L22" s="3"/>
      <c r="M22" s="3"/>
      <c r="N22" s="3"/>
      <c r="O22" s="3"/>
      <c r="P22" s="3"/>
    </row>
    <row r="23" spans="1:16" x14ac:dyDescent="0.3">
      <c r="A23" s="158"/>
      <c r="B23" s="63" t="s">
        <v>44</v>
      </c>
      <c r="C23" s="52" t="s">
        <v>90</v>
      </c>
      <c r="D23" s="160" t="s">
        <v>85</v>
      </c>
      <c r="E23" s="53" t="s">
        <v>70</v>
      </c>
      <c r="F23" s="163"/>
      <c r="I23" s="3"/>
      <c r="J23" s="3"/>
      <c r="K23" s="3"/>
      <c r="L23" s="3"/>
      <c r="M23" s="3"/>
      <c r="N23" s="3"/>
      <c r="O23" s="3"/>
      <c r="P23" s="3"/>
    </row>
    <row r="24" spans="1:16" x14ac:dyDescent="0.3">
      <c r="A24" s="158"/>
      <c r="B24" s="64" t="s">
        <v>45</v>
      </c>
      <c r="C24" s="52" t="s">
        <v>83</v>
      </c>
      <c r="D24" s="160"/>
      <c r="E24" s="53" t="s">
        <v>65</v>
      </c>
      <c r="F24" s="163"/>
      <c r="I24" s="3"/>
      <c r="J24" s="3"/>
      <c r="K24" s="3"/>
      <c r="L24" s="3"/>
      <c r="M24" s="3"/>
      <c r="N24" s="3"/>
      <c r="O24" s="3"/>
      <c r="P24" s="3"/>
    </row>
    <row r="25" spans="1:16" x14ac:dyDescent="0.3">
      <c r="A25" s="159"/>
      <c r="B25" s="64"/>
      <c r="C25" s="52" t="s">
        <v>82</v>
      </c>
      <c r="D25" s="161"/>
      <c r="E25" s="54" t="s">
        <v>87</v>
      </c>
      <c r="F25" s="164"/>
      <c r="I25" s="3"/>
      <c r="J25" s="3"/>
      <c r="K25" s="3"/>
      <c r="L25" s="3"/>
      <c r="M25" s="3"/>
      <c r="N25" s="3"/>
      <c r="O25" s="3"/>
      <c r="P25" s="3"/>
    </row>
    <row r="26" spans="1:16" x14ac:dyDescent="0.3">
      <c r="A26" s="23" t="s">
        <v>102</v>
      </c>
      <c r="B26" s="107">
        <v>98585</v>
      </c>
      <c r="C26" s="34">
        <v>25.8</v>
      </c>
      <c r="D26" s="107">
        <f>B26/1000*C26</f>
        <v>2543.4929999999999</v>
      </c>
      <c r="E26" s="56">
        <f>D26/D37*100</f>
        <v>27.283632398541378</v>
      </c>
      <c r="F26" s="55" t="s">
        <v>105</v>
      </c>
      <c r="H26"/>
      <c r="I26" s="3"/>
      <c r="J26" s="86"/>
      <c r="K26" s="87"/>
      <c r="L26" s="3"/>
      <c r="M26" s="3"/>
      <c r="N26" s="3"/>
      <c r="O26" s="3"/>
      <c r="P26" s="3"/>
    </row>
    <row r="27" spans="1:16" x14ac:dyDescent="0.3">
      <c r="A27" s="24" t="s">
        <v>18</v>
      </c>
      <c r="B27" s="107">
        <v>1584</v>
      </c>
      <c r="C27" s="56">
        <v>33</v>
      </c>
      <c r="D27" s="107">
        <v>52</v>
      </c>
      <c r="E27" s="56">
        <f>D27/D37*100</f>
        <v>0.55779547446136146</v>
      </c>
      <c r="F27" s="55" t="s">
        <v>47</v>
      </c>
      <c r="H27"/>
      <c r="I27" s="3"/>
      <c r="J27" s="86"/>
      <c r="K27" s="87"/>
      <c r="L27" s="3"/>
      <c r="M27" s="3"/>
      <c r="N27" s="3"/>
      <c r="O27" s="3"/>
      <c r="P27" s="3"/>
    </row>
    <row r="28" spans="1:16" x14ac:dyDescent="0.3">
      <c r="A28" s="24" t="s">
        <v>19</v>
      </c>
      <c r="B28" s="107">
        <v>25610</v>
      </c>
      <c r="C28" s="56">
        <v>20</v>
      </c>
      <c r="D28" s="107">
        <f t="shared" ref="D28:D33" si="2">B28/1000*C28</f>
        <v>512.20000000000005</v>
      </c>
      <c r="E28" s="56">
        <f>D28/D37*100</f>
        <v>5.4942854234444107</v>
      </c>
      <c r="F28" s="55" t="s">
        <v>48</v>
      </c>
      <c r="H28"/>
      <c r="I28" s="3"/>
      <c r="J28" s="86"/>
      <c r="K28" s="87"/>
      <c r="L28" s="3"/>
      <c r="M28" s="3"/>
      <c r="N28" s="3"/>
      <c r="O28" s="3"/>
      <c r="P28" s="3"/>
    </row>
    <row r="29" spans="1:16" x14ac:dyDescent="0.3">
      <c r="A29" s="24" t="s">
        <v>103</v>
      </c>
      <c r="B29" s="107">
        <v>9374</v>
      </c>
      <c r="C29" s="56">
        <v>19.2</v>
      </c>
      <c r="D29" s="107">
        <f t="shared" si="2"/>
        <v>179.98080000000002</v>
      </c>
      <c r="E29" s="56">
        <f>D29/D37*100</f>
        <v>1.9306245332679888</v>
      </c>
      <c r="F29" s="55" t="s">
        <v>106</v>
      </c>
      <c r="H29"/>
      <c r="I29" s="3"/>
      <c r="J29" s="86"/>
      <c r="K29" s="87"/>
      <c r="L29" s="3"/>
      <c r="M29" s="3"/>
      <c r="N29" s="3"/>
      <c r="O29" s="3"/>
      <c r="P29" s="3"/>
    </row>
    <row r="30" spans="1:16" x14ac:dyDescent="0.3">
      <c r="A30" s="24" t="s">
        <v>20</v>
      </c>
      <c r="B30" s="107">
        <v>19890</v>
      </c>
      <c r="C30" s="56">
        <v>23.9</v>
      </c>
      <c r="D30" s="107">
        <v>475</v>
      </c>
      <c r="E30" s="56">
        <f>D30/D37*100</f>
        <v>5.0952471224835909</v>
      </c>
      <c r="F30" s="80" t="s">
        <v>49</v>
      </c>
      <c r="H30"/>
      <c r="I30" s="3"/>
      <c r="J30" s="86"/>
      <c r="K30" s="87"/>
      <c r="L30" s="3"/>
      <c r="M30" s="3"/>
      <c r="N30" s="3"/>
      <c r="O30" s="3"/>
      <c r="P30" s="3"/>
    </row>
    <row r="31" spans="1:16" x14ac:dyDescent="0.3">
      <c r="A31" s="24" t="s">
        <v>21</v>
      </c>
      <c r="B31" s="107">
        <v>15969</v>
      </c>
      <c r="C31" s="56">
        <v>22.23</v>
      </c>
      <c r="D31" s="107">
        <f t="shared" si="2"/>
        <v>354.99086999999997</v>
      </c>
      <c r="E31" s="56">
        <f>D31/D37*100</f>
        <v>3.8079288607904132</v>
      </c>
      <c r="F31" s="80" t="s">
        <v>52</v>
      </c>
      <c r="H31"/>
      <c r="I31" s="3"/>
      <c r="J31" s="86"/>
      <c r="K31" s="87"/>
      <c r="L31" s="3"/>
      <c r="M31" s="3"/>
      <c r="N31" s="3"/>
      <c r="O31" s="3"/>
      <c r="P31" s="3"/>
    </row>
    <row r="32" spans="1:16" x14ac:dyDescent="0.3">
      <c r="A32" s="24" t="s">
        <v>22</v>
      </c>
      <c r="B32" s="107">
        <v>9756</v>
      </c>
      <c r="C32" s="56">
        <v>12</v>
      </c>
      <c r="D32" s="107">
        <f t="shared" si="2"/>
        <v>117.072</v>
      </c>
      <c r="E32" s="56">
        <f>D32/D37*100</f>
        <v>1.2558121497334713</v>
      </c>
      <c r="F32" s="80" t="s">
        <v>53</v>
      </c>
      <c r="H32"/>
      <c r="I32" s="3"/>
      <c r="J32" s="86"/>
      <c r="K32" s="87"/>
      <c r="L32" s="3"/>
      <c r="M32" s="3"/>
      <c r="N32" s="3"/>
      <c r="O32" s="3"/>
      <c r="P32" s="3"/>
    </row>
    <row r="33" spans="1:16" x14ac:dyDescent="0.3">
      <c r="A33" s="24" t="s">
        <v>23</v>
      </c>
      <c r="B33" s="107">
        <v>95078</v>
      </c>
      <c r="C33" s="56">
        <v>11.24</v>
      </c>
      <c r="D33" s="107">
        <f t="shared" si="2"/>
        <v>1068.6767200000002</v>
      </c>
      <c r="E33" s="56">
        <f>D33/D37*100</f>
        <v>11.463519963042531</v>
      </c>
      <c r="F33" s="80" t="s">
        <v>50</v>
      </c>
      <c r="H33"/>
      <c r="I33" s="5"/>
      <c r="J33" s="86"/>
      <c r="K33" s="87"/>
      <c r="L33" s="3"/>
      <c r="M33" s="3"/>
      <c r="N33" s="3"/>
      <c r="O33" s="3"/>
      <c r="P33" s="3"/>
    </row>
    <row r="34" spans="1:16" x14ac:dyDescent="0.3">
      <c r="A34" s="24" t="s">
        <v>104</v>
      </c>
      <c r="B34" s="107">
        <v>112472</v>
      </c>
      <c r="C34" s="56">
        <v>30</v>
      </c>
      <c r="D34" s="107">
        <v>3374</v>
      </c>
      <c r="E34" s="56">
        <f>D34/D37*100</f>
        <v>36.192344823704495</v>
      </c>
      <c r="F34" s="80" t="s">
        <v>107</v>
      </c>
      <c r="H34"/>
      <c r="I34" s="3"/>
      <c r="J34" s="86"/>
      <c r="K34" s="87"/>
      <c r="L34" s="3"/>
      <c r="M34" s="3"/>
      <c r="N34" s="3"/>
      <c r="O34" s="3"/>
      <c r="P34" s="3"/>
    </row>
    <row r="35" spans="1:16" x14ac:dyDescent="0.3">
      <c r="A35" s="24" t="s">
        <v>24</v>
      </c>
      <c r="B35" s="107">
        <v>9872</v>
      </c>
      <c r="C35" s="56">
        <v>30</v>
      </c>
      <c r="D35" s="107">
        <v>296</v>
      </c>
      <c r="E35" s="56">
        <f>D35/D37*100</f>
        <v>3.1751434700108265</v>
      </c>
      <c r="F35" s="55" t="s">
        <v>108</v>
      </c>
      <c r="H35"/>
      <c r="I35" s="3"/>
      <c r="J35" s="86"/>
      <c r="K35" s="87"/>
      <c r="L35" s="3"/>
      <c r="M35" s="3"/>
      <c r="N35" s="3"/>
      <c r="O35" s="3"/>
      <c r="P35" s="12"/>
    </row>
    <row r="36" spans="1:16" x14ac:dyDescent="0.3">
      <c r="A36" s="24" t="s">
        <v>25</v>
      </c>
      <c r="B36" s="107">
        <v>14669</v>
      </c>
      <c r="C36" s="56">
        <v>23.8</v>
      </c>
      <c r="D36" s="107">
        <v>349</v>
      </c>
      <c r="E36" s="56">
        <f>D36/D37*100</f>
        <v>3.7436657805195219</v>
      </c>
      <c r="F36" s="55" t="s">
        <v>51</v>
      </c>
      <c r="H36"/>
      <c r="I36" s="3"/>
      <c r="J36" s="86"/>
      <c r="K36" s="87"/>
      <c r="L36" s="3"/>
      <c r="M36" s="3"/>
      <c r="N36" s="3"/>
      <c r="O36" s="3"/>
      <c r="P36" s="12"/>
    </row>
    <row r="37" spans="1:16" ht="15" thickBot="1" x14ac:dyDescent="0.35">
      <c r="A37" s="57" t="s">
        <v>26</v>
      </c>
      <c r="B37" s="109">
        <f>SUM(B26:B36)</f>
        <v>412859</v>
      </c>
      <c r="C37" s="59">
        <f>D37/B37*1000</f>
        <v>22.580138473425556</v>
      </c>
      <c r="D37" s="109">
        <f>SUM(D26:D36)</f>
        <v>9322.4133900000015</v>
      </c>
      <c r="E37" s="59">
        <f>SUM(E26:E36)</f>
        <v>99.999999999999986</v>
      </c>
      <c r="F37" s="58" t="s">
        <v>40</v>
      </c>
      <c r="H37"/>
      <c r="I37" s="156"/>
      <c r="J37" s="156"/>
      <c r="K37" s="156"/>
      <c r="L37" s="3"/>
      <c r="M37" s="3"/>
      <c r="N37" s="3"/>
      <c r="O37" s="3"/>
      <c r="P37" s="12"/>
    </row>
    <row r="38" spans="1:16" ht="15" thickTop="1" x14ac:dyDescent="0.3">
      <c r="A38" s="166"/>
      <c r="B38" s="166"/>
      <c r="C38" s="166"/>
      <c r="D38" s="35"/>
      <c r="E38" s="35"/>
      <c r="F38" s="35"/>
      <c r="I38" s="3"/>
      <c r="J38" s="3"/>
      <c r="K38" s="3"/>
      <c r="L38" s="3"/>
      <c r="M38" s="3"/>
      <c r="N38" s="3"/>
      <c r="O38" s="3"/>
      <c r="P38" s="3"/>
    </row>
    <row r="39" spans="1:16" x14ac:dyDescent="0.3">
      <c r="D39" s="3"/>
      <c r="E39" s="3"/>
      <c r="F39" s="3"/>
      <c r="G39" s="3"/>
      <c r="I39" s="3"/>
      <c r="J39" s="88"/>
      <c r="K39" s="86"/>
      <c r="L39" s="3"/>
      <c r="M39" s="3"/>
      <c r="N39" s="3"/>
      <c r="O39" s="3"/>
      <c r="P39" s="3"/>
    </row>
    <row r="40" spans="1:16" x14ac:dyDescent="0.3">
      <c r="A40" s="3"/>
      <c r="B40" s="3"/>
      <c r="C40" s="3"/>
      <c r="D40" s="3"/>
      <c r="E40" s="3"/>
      <c r="F40" s="3"/>
      <c r="G40" s="3"/>
      <c r="I40" s="3"/>
      <c r="J40" s="3"/>
      <c r="K40" s="3"/>
      <c r="L40" s="3"/>
      <c r="M40" s="3"/>
      <c r="N40" s="3"/>
      <c r="O40" s="3"/>
      <c r="P40" s="3"/>
    </row>
    <row r="41" spans="1:16" x14ac:dyDescent="0.3">
      <c r="A41" s="3"/>
      <c r="B41" s="3"/>
      <c r="C41" s="3"/>
      <c r="D41" s="3"/>
      <c r="E41" s="3"/>
      <c r="F41" s="3"/>
      <c r="G41" s="3"/>
      <c r="I41" s="3"/>
      <c r="J41" s="3"/>
      <c r="K41" s="3"/>
      <c r="L41" s="3"/>
      <c r="M41" s="3"/>
      <c r="N41" s="3"/>
      <c r="O41" s="3"/>
      <c r="P41" s="3"/>
    </row>
  </sheetData>
  <mergeCells count="13">
    <mergeCell ref="A1:B1"/>
    <mergeCell ref="A2:B2"/>
    <mergeCell ref="A20:B20"/>
    <mergeCell ref="A3:A7"/>
    <mergeCell ref="F3:F7"/>
    <mergeCell ref="D5:D7"/>
    <mergeCell ref="I37:K37"/>
    <mergeCell ref="I17:K17"/>
    <mergeCell ref="A38:C38"/>
    <mergeCell ref="A17:C17"/>
    <mergeCell ref="A21:A25"/>
    <mergeCell ref="F21:F25"/>
    <mergeCell ref="D23:D25"/>
  </mergeCells>
  <printOptions horizontalCentered="1" verticalCentered="1"/>
  <pageMargins left="0.196850393700787" right="0.511811023622047" top="0" bottom="0.74803149606299202" header="0.31496062992126" footer="0.31496062992126"/>
  <pageSetup paperSize="9" scale="99" orientation="portrait" r:id="rId1"/>
  <headerFooter>
    <oddFooter>&amp;L14&amp;R&amp;"-,Bold"          مديرية الاحصاء الزراعي - الجهاز المركزي للاحصاء / العراق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rightToLeft="1" view="pageBreakPreview" topLeftCell="A10" zoomScale="80" zoomScaleNormal="100" zoomScaleSheetLayoutView="80" workbookViewId="0">
      <selection activeCell="D19" sqref="D19"/>
    </sheetView>
  </sheetViews>
  <sheetFormatPr defaultRowHeight="14.4" x14ac:dyDescent="0.3"/>
  <cols>
    <col min="2" max="2" width="11.5546875" customWidth="1"/>
    <col min="3" max="3" width="11.33203125" customWidth="1"/>
    <col min="4" max="4" width="10.44140625" customWidth="1"/>
    <col min="5" max="5" width="13.6640625" customWidth="1"/>
    <col min="6" max="6" width="14.6640625" customWidth="1"/>
    <col min="9" max="9" width="11.88671875" customWidth="1"/>
    <col min="10" max="10" width="13.6640625" bestFit="1" customWidth="1"/>
  </cols>
  <sheetData>
    <row r="1" spans="1:15" ht="15.6" x14ac:dyDescent="0.3">
      <c r="A1" s="176" t="s">
        <v>68</v>
      </c>
      <c r="B1" s="176"/>
      <c r="C1" s="38"/>
      <c r="D1" s="38"/>
      <c r="E1" s="38"/>
      <c r="F1" s="19" t="s">
        <v>92</v>
      </c>
    </row>
    <row r="2" spans="1:15" ht="16.2" thickBot="1" x14ac:dyDescent="0.35">
      <c r="A2" s="169" t="s">
        <v>35</v>
      </c>
      <c r="B2" s="169"/>
      <c r="C2" s="61"/>
      <c r="D2" s="61"/>
      <c r="E2" s="62"/>
      <c r="F2" s="20" t="s">
        <v>58</v>
      </c>
    </row>
    <row r="3" spans="1:15" ht="28.2" thickTop="1" x14ac:dyDescent="0.3">
      <c r="A3" s="157" t="s">
        <v>15</v>
      </c>
      <c r="B3" s="46" t="s">
        <v>27</v>
      </c>
      <c r="C3" s="46" t="s">
        <v>16</v>
      </c>
      <c r="D3" s="47" t="s">
        <v>2</v>
      </c>
      <c r="E3" s="60" t="s">
        <v>17</v>
      </c>
      <c r="F3" s="162" t="s">
        <v>43</v>
      </c>
    </row>
    <row r="4" spans="1:15" ht="19.5" customHeight="1" x14ac:dyDescent="0.3">
      <c r="A4" s="158"/>
      <c r="B4" s="49" t="s">
        <v>29</v>
      </c>
      <c r="C4" s="50" t="s">
        <v>81</v>
      </c>
      <c r="D4" s="49" t="s">
        <v>3</v>
      </c>
      <c r="E4" s="51" t="s">
        <v>46</v>
      </c>
      <c r="F4" s="163"/>
      <c r="I4" s="3"/>
      <c r="J4" s="3"/>
      <c r="K4" s="3"/>
      <c r="L4" s="3"/>
      <c r="M4" s="3"/>
      <c r="N4" s="3"/>
      <c r="O4" s="3"/>
    </row>
    <row r="5" spans="1:15" x14ac:dyDescent="0.3">
      <c r="A5" s="158"/>
      <c r="B5" s="63" t="s">
        <v>44</v>
      </c>
      <c r="C5" s="52" t="s">
        <v>90</v>
      </c>
      <c r="D5" s="160" t="s">
        <v>85</v>
      </c>
      <c r="E5" s="53" t="s">
        <v>70</v>
      </c>
      <c r="F5" s="163"/>
      <c r="I5" s="3"/>
      <c r="J5" s="3"/>
      <c r="K5" s="3"/>
      <c r="L5" s="3"/>
      <c r="M5" s="3"/>
      <c r="N5" s="3"/>
      <c r="O5" s="3"/>
    </row>
    <row r="6" spans="1:15" x14ac:dyDescent="0.3">
      <c r="A6" s="158"/>
      <c r="B6" s="64" t="s">
        <v>45</v>
      </c>
      <c r="C6" s="52" t="s">
        <v>83</v>
      </c>
      <c r="D6" s="160"/>
      <c r="E6" s="53" t="s">
        <v>65</v>
      </c>
      <c r="F6" s="163"/>
      <c r="I6" s="3"/>
      <c r="J6" s="3"/>
      <c r="K6" s="3"/>
      <c r="L6" s="3"/>
      <c r="M6" s="3"/>
      <c r="N6" s="3"/>
      <c r="O6" s="3"/>
    </row>
    <row r="7" spans="1:15" x14ac:dyDescent="0.3">
      <c r="A7" s="159"/>
      <c r="B7" s="64"/>
      <c r="C7" s="52" t="s">
        <v>82</v>
      </c>
      <c r="D7" s="161"/>
      <c r="E7" s="54" t="s">
        <v>87</v>
      </c>
      <c r="F7" s="49"/>
      <c r="I7" s="3"/>
      <c r="J7" s="3"/>
      <c r="K7" s="3"/>
      <c r="L7" s="3"/>
      <c r="M7" s="3"/>
      <c r="N7" s="3"/>
      <c r="O7" s="3"/>
    </row>
    <row r="8" spans="1:15" x14ac:dyDescent="0.3">
      <c r="A8" s="23" t="s">
        <v>102</v>
      </c>
      <c r="B8" s="107">
        <v>519</v>
      </c>
      <c r="C8" s="34">
        <v>20</v>
      </c>
      <c r="D8" s="107">
        <f>B8/1000*C8</f>
        <v>10.38</v>
      </c>
      <c r="E8" s="56">
        <f>D8/D17*100</f>
        <v>6.8921808606527857E-2</v>
      </c>
      <c r="F8" s="55" t="s">
        <v>105</v>
      </c>
      <c r="I8" s="3"/>
      <c r="J8" s="86"/>
      <c r="K8" s="87"/>
      <c r="L8" s="3"/>
      <c r="M8" s="3"/>
      <c r="N8" s="3"/>
      <c r="O8" s="85"/>
    </row>
    <row r="9" spans="1:15" x14ac:dyDescent="0.3">
      <c r="A9" s="24" t="s">
        <v>18</v>
      </c>
      <c r="B9" s="107">
        <v>2044</v>
      </c>
      <c r="C9" s="56">
        <v>17.850000000000001</v>
      </c>
      <c r="D9" s="107">
        <f t="shared" ref="D9:D15" si="0">B9/1000*C9</f>
        <v>36.485400000000006</v>
      </c>
      <c r="E9" s="56">
        <f>D9/D17*100</f>
        <v>0.24225816529215913</v>
      </c>
      <c r="F9" s="55" t="s">
        <v>47</v>
      </c>
      <c r="I9" s="3"/>
      <c r="J9" s="86"/>
      <c r="K9" s="87"/>
      <c r="L9" s="3"/>
      <c r="M9" s="3"/>
      <c r="N9" s="3"/>
      <c r="O9" s="85"/>
    </row>
    <row r="10" spans="1:15" x14ac:dyDescent="0.3">
      <c r="A10" s="24" t="s">
        <v>19</v>
      </c>
      <c r="B10" s="107">
        <v>31270</v>
      </c>
      <c r="C10" s="56">
        <v>32</v>
      </c>
      <c r="D10" s="107">
        <f t="shared" si="0"/>
        <v>1000.64</v>
      </c>
      <c r="E10" s="56">
        <v>6.65</v>
      </c>
      <c r="F10" s="55" t="s">
        <v>48</v>
      </c>
      <c r="I10" s="3"/>
      <c r="J10" s="86"/>
      <c r="K10" s="87"/>
      <c r="L10" s="3"/>
      <c r="M10" s="3"/>
      <c r="N10" s="3"/>
      <c r="O10" s="85"/>
    </row>
    <row r="11" spans="1:15" x14ac:dyDescent="0.3">
      <c r="A11" s="24" t="s">
        <v>103</v>
      </c>
      <c r="B11" s="107">
        <v>10187</v>
      </c>
      <c r="C11" s="56">
        <v>19.8</v>
      </c>
      <c r="D11" s="107">
        <f t="shared" si="0"/>
        <v>201.70259999999999</v>
      </c>
      <c r="E11" s="56">
        <f>D11/D17*100</f>
        <v>1.3392782266511605</v>
      </c>
      <c r="F11" s="55" t="s">
        <v>106</v>
      </c>
      <c r="I11" s="3"/>
      <c r="J11" s="86"/>
      <c r="K11" s="87"/>
      <c r="L11" s="3"/>
      <c r="M11" s="3"/>
      <c r="N11" s="3"/>
      <c r="O11" s="85"/>
    </row>
    <row r="12" spans="1:15" x14ac:dyDescent="0.3">
      <c r="A12" s="24" t="s">
        <v>20</v>
      </c>
      <c r="B12" s="107">
        <v>101400</v>
      </c>
      <c r="C12" s="56">
        <v>35</v>
      </c>
      <c r="D12" s="107">
        <f t="shared" si="0"/>
        <v>3549</v>
      </c>
      <c r="E12" s="56">
        <f>D12/D17*100</f>
        <v>23.56488427211632</v>
      </c>
      <c r="F12" s="80" t="s">
        <v>49</v>
      </c>
      <c r="I12" s="3"/>
      <c r="J12" s="86"/>
      <c r="K12" s="87"/>
      <c r="L12" s="3"/>
      <c r="M12" s="3"/>
      <c r="N12" s="3"/>
      <c r="O12" s="85"/>
    </row>
    <row r="13" spans="1:15" x14ac:dyDescent="0.3">
      <c r="A13" s="24" t="s">
        <v>21</v>
      </c>
      <c r="B13" s="107">
        <v>922</v>
      </c>
      <c r="C13" s="56">
        <v>12.5</v>
      </c>
      <c r="D13" s="107">
        <f t="shared" si="0"/>
        <v>11.525</v>
      </c>
      <c r="E13" s="56">
        <f>D13/D17*100</f>
        <v>7.6524455124299964E-2</v>
      </c>
      <c r="F13" s="80" t="s">
        <v>52</v>
      </c>
      <c r="I13" s="3"/>
      <c r="J13" s="86"/>
      <c r="K13" s="87"/>
      <c r="L13" s="3"/>
      <c r="M13" s="3"/>
      <c r="N13" s="3"/>
      <c r="O13" s="85"/>
    </row>
    <row r="14" spans="1:15" x14ac:dyDescent="0.3">
      <c r="A14" s="24" t="s">
        <v>22</v>
      </c>
      <c r="B14" s="107">
        <v>3299</v>
      </c>
      <c r="C14" s="56">
        <v>13</v>
      </c>
      <c r="D14" s="107">
        <f t="shared" si="0"/>
        <v>42.887</v>
      </c>
      <c r="E14" s="56">
        <f>D14/D17*100</f>
        <v>0.28476393118575727</v>
      </c>
      <c r="F14" s="80" t="s">
        <v>53</v>
      </c>
      <c r="I14" s="3"/>
      <c r="J14" s="86"/>
      <c r="K14" s="87"/>
      <c r="L14" s="3"/>
      <c r="M14" s="3"/>
      <c r="N14" s="3"/>
      <c r="O14" s="85"/>
    </row>
    <row r="15" spans="1:15" x14ac:dyDescent="0.3">
      <c r="A15" s="24" t="s">
        <v>23</v>
      </c>
      <c r="B15" s="107">
        <v>8535</v>
      </c>
      <c r="C15" s="56">
        <v>15</v>
      </c>
      <c r="D15" s="107">
        <f t="shared" si="0"/>
        <v>128.02500000000001</v>
      </c>
      <c r="E15" s="56">
        <f>D15/D17*100</f>
        <v>0.85006883881028217</v>
      </c>
      <c r="F15" s="80" t="s">
        <v>50</v>
      </c>
      <c r="I15" s="5"/>
      <c r="J15" s="86"/>
      <c r="K15" s="87"/>
      <c r="L15" s="3"/>
      <c r="M15" s="3"/>
      <c r="N15" s="3"/>
      <c r="O15" s="85"/>
    </row>
    <row r="16" spans="1:15" x14ac:dyDescent="0.3">
      <c r="A16" s="24" t="s">
        <v>104</v>
      </c>
      <c r="B16" s="107">
        <v>314989</v>
      </c>
      <c r="C16" s="56">
        <v>32</v>
      </c>
      <c r="D16" s="107">
        <v>10079.9</v>
      </c>
      <c r="E16" s="56">
        <f>D16/D17*100</f>
        <v>66.929184833616588</v>
      </c>
      <c r="F16" s="80" t="s">
        <v>107</v>
      </c>
      <c r="I16" s="156"/>
      <c r="J16" s="156"/>
      <c r="K16" s="156"/>
      <c r="L16" s="3"/>
      <c r="M16" s="3"/>
      <c r="N16" s="3"/>
      <c r="O16" s="85"/>
    </row>
    <row r="17" spans="1:15" ht="15" thickBot="1" x14ac:dyDescent="0.35">
      <c r="A17" s="57" t="s">
        <v>26</v>
      </c>
      <c r="B17" s="109">
        <f>SUM(B8:B16)</f>
        <v>473165</v>
      </c>
      <c r="C17" s="59">
        <f>D17/B17*1000</f>
        <v>31.82937241765557</v>
      </c>
      <c r="D17" s="109">
        <f>SUM(D8:D16)</f>
        <v>15060.544999999998</v>
      </c>
      <c r="E17" s="59">
        <v>100</v>
      </c>
      <c r="F17" s="58" t="s">
        <v>40</v>
      </c>
      <c r="I17" s="3"/>
      <c r="J17" s="3"/>
      <c r="K17" s="3"/>
      <c r="L17" s="3"/>
      <c r="M17" s="3"/>
      <c r="N17" s="3"/>
      <c r="O17" s="3"/>
    </row>
    <row r="18" spans="1:15" ht="15" thickTop="1" x14ac:dyDescent="0.3">
      <c r="A18" s="166"/>
      <c r="B18" s="166"/>
      <c r="C18" s="166"/>
      <c r="D18" s="72"/>
      <c r="E18" s="73"/>
      <c r="F18" s="16"/>
      <c r="I18" s="3"/>
      <c r="J18" s="88"/>
      <c r="K18" s="86"/>
      <c r="L18" s="91"/>
      <c r="M18" s="92"/>
      <c r="N18" s="3"/>
      <c r="O18" s="3"/>
    </row>
    <row r="19" spans="1:15" x14ac:dyDescent="0.3">
      <c r="A19" s="35"/>
      <c r="B19" s="35"/>
      <c r="C19" s="35"/>
      <c r="D19" s="72"/>
      <c r="E19" s="73"/>
      <c r="F19" s="16"/>
      <c r="I19" s="3"/>
      <c r="J19" s="3"/>
      <c r="K19" s="3"/>
      <c r="L19" s="93"/>
      <c r="M19" s="92"/>
      <c r="N19" s="3"/>
      <c r="O19" s="3"/>
    </row>
    <row r="20" spans="1:15" x14ac:dyDescent="0.3">
      <c r="A20" s="35"/>
      <c r="B20" s="35"/>
      <c r="C20" s="35"/>
      <c r="D20" s="35"/>
      <c r="E20" s="74"/>
      <c r="F20" s="35"/>
      <c r="I20" s="3"/>
      <c r="J20" s="3"/>
      <c r="K20" s="3"/>
      <c r="L20" s="3"/>
      <c r="M20" s="3"/>
      <c r="N20" s="3"/>
      <c r="O20" s="3"/>
    </row>
    <row r="21" spans="1:15" ht="16.2" thickBot="1" x14ac:dyDescent="0.35">
      <c r="A21" s="169" t="s">
        <v>36</v>
      </c>
      <c r="B21" s="169"/>
      <c r="C21" s="61"/>
      <c r="D21" s="20"/>
      <c r="E21" s="177" t="s">
        <v>101</v>
      </c>
      <c r="F21" s="177"/>
      <c r="I21" s="3"/>
      <c r="J21" s="3"/>
      <c r="K21" s="3"/>
      <c r="L21" s="3"/>
      <c r="M21" s="3"/>
      <c r="N21" s="3"/>
      <c r="O21" s="3"/>
    </row>
    <row r="22" spans="1:15" ht="28.2" thickTop="1" x14ac:dyDescent="0.3">
      <c r="A22" s="157" t="s">
        <v>15</v>
      </c>
      <c r="B22" s="46" t="s">
        <v>27</v>
      </c>
      <c r="C22" s="46" t="s">
        <v>16</v>
      </c>
      <c r="D22" s="47" t="s">
        <v>2</v>
      </c>
      <c r="E22" s="60" t="s">
        <v>17</v>
      </c>
      <c r="F22" s="162" t="s">
        <v>43</v>
      </c>
      <c r="I22" s="3"/>
      <c r="J22" s="3"/>
      <c r="K22" s="3"/>
      <c r="L22" s="3"/>
      <c r="M22" s="3"/>
      <c r="N22" s="3"/>
      <c r="O22" s="3"/>
    </row>
    <row r="23" spans="1:15" ht="19.5" customHeight="1" x14ac:dyDescent="0.3">
      <c r="A23" s="158"/>
      <c r="B23" s="49" t="s">
        <v>28</v>
      </c>
      <c r="C23" s="50" t="s">
        <v>81</v>
      </c>
      <c r="D23" s="49" t="s">
        <v>3</v>
      </c>
      <c r="E23" s="51" t="s">
        <v>46</v>
      </c>
      <c r="F23" s="163"/>
      <c r="I23" s="3"/>
      <c r="J23" s="3"/>
      <c r="K23" s="3"/>
      <c r="L23" s="3"/>
      <c r="M23" s="3"/>
      <c r="N23" s="3"/>
      <c r="O23" s="3"/>
    </row>
    <row r="24" spans="1:15" x14ac:dyDescent="0.3">
      <c r="A24" s="158"/>
      <c r="B24" s="63" t="s">
        <v>44</v>
      </c>
      <c r="C24" s="52" t="s">
        <v>90</v>
      </c>
      <c r="D24" s="160" t="s">
        <v>85</v>
      </c>
      <c r="E24" s="53" t="s">
        <v>70</v>
      </c>
      <c r="F24" s="163"/>
      <c r="I24" s="3"/>
      <c r="J24" s="3"/>
      <c r="K24" s="3"/>
      <c r="L24" s="3"/>
      <c r="M24" s="3"/>
      <c r="N24" s="3"/>
      <c r="O24" s="3"/>
    </row>
    <row r="25" spans="1:15" x14ac:dyDescent="0.3">
      <c r="A25" s="158"/>
      <c r="B25" s="64" t="s">
        <v>45</v>
      </c>
      <c r="C25" s="52" t="s">
        <v>83</v>
      </c>
      <c r="D25" s="160"/>
      <c r="E25" s="53" t="s">
        <v>65</v>
      </c>
      <c r="F25" s="163"/>
      <c r="I25" s="3"/>
      <c r="J25" s="3"/>
      <c r="K25" s="3"/>
      <c r="L25" s="3"/>
      <c r="M25" s="3"/>
      <c r="N25" s="3"/>
      <c r="O25" s="3"/>
    </row>
    <row r="26" spans="1:15" x14ac:dyDescent="0.3">
      <c r="A26" s="159"/>
      <c r="B26" s="64"/>
      <c r="C26" s="52" t="s">
        <v>82</v>
      </c>
      <c r="D26" s="160"/>
      <c r="E26" s="53" t="s">
        <v>87</v>
      </c>
      <c r="F26" s="49"/>
      <c r="I26" s="3"/>
      <c r="J26" s="3"/>
      <c r="K26" s="3"/>
      <c r="L26" s="3"/>
      <c r="M26" s="3"/>
      <c r="N26" s="3"/>
      <c r="O26" s="3"/>
    </row>
    <row r="27" spans="1:15" x14ac:dyDescent="0.3">
      <c r="A27" s="23" t="s">
        <v>102</v>
      </c>
      <c r="B27" s="107">
        <v>117</v>
      </c>
      <c r="C27" s="34">
        <v>25.69</v>
      </c>
      <c r="D27" s="107">
        <v>3.1</v>
      </c>
      <c r="E27" s="34">
        <f>D27/D34*100</f>
        <v>9.9725869669097356E-2</v>
      </c>
      <c r="F27" s="55" t="s">
        <v>105</v>
      </c>
      <c r="I27" s="3"/>
      <c r="J27" s="86"/>
      <c r="K27" s="87"/>
      <c r="L27" s="3"/>
      <c r="M27" s="3"/>
      <c r="N27" s="3"/>
      <c r="O27" s="3"/>
    </row>
    <row r="28" spans="1:15" x14ac:dyDescent="0.3">
      <c r="A28" s="24" t="s">
        <v>19</v>
      </c>
      <c r="B28" s="107">
        <v>1020</v>
      </c>
      <c r="C28" s="34">
        <v>15.42</v>
      </c>
      <c r="D28" s="107">
        <f t="shared" ref="D28:D33" si="1">B28/1000*C28</f>
        <v>15.728400000000001</v>
      </c>
      <c r="E28" s="34">
        <f>D28/D34*100</f>
        <v>0.50597689306562288</v>
      </c>
      <c r="F28" s="55" t="s">
        <v>48</v>
      </c>
      <c r="I28" s="3"/>
      <c r="J28" s="86"/>
      <c r="K28" s="87"/>
      <c r="L28" s="3"/>
      <c r="M28" s="3"/>
      <c r="N28" s="3"/>
      <c r="O28" s="3"/>
    </row>
    <row r="29" spans="1:15" x14ac:dyDescent="0.3">
      <c r="A29" s="24" t="s">
        <v>103</v>
      </c>
      <c r="B29" s="107">
        <v>6125</v>
      </c>
      <c r="C29" s="34">
        <v>23</v>
      </c>
      <c r="D29" s="107">
        <f t="shared" si="1"/>
        <v>140.875</v>
      </c>
      <c r="E29" s="34">
        <v>4.54</v>
      </c>
      <c r="F29" s="55" t="s">
        <v>106</v>
      </c>
      <c r="I29" s="3"/>
      <c r="J29" s="86"/>
      <c r="K29" s="87"/>
      <c r="L29" s="3"/>
      <c r="M29" s="3"/>
      <c r="N29" s="3"/>
      <c r="O29" s="3"/>
    </row>
    <row r="30" spans="1:15" x14ac:dyDescent="0.3">
      <c r="A30" s="24" t="s">
        <v>20</v>
      </c>
      <c r="B30" s="107">
        <v>20848</v>
      </c>
      <c r="C30" s="34">
        <v>23.9</v>
      </c>
      <c r="D30" s="107">
        <f t="shared" si="1"/>
        <v>498.26719999999995</v>
      </c>
      <c r="E30" s="34">
        <v>16.02</v>
      </c>
      <c r="F30" s="55" t="s">
        <v>49</v>
      </c>
      <c r="I30" s="3"/>
      <c r="J30" s="86"/>
      <c r="K30" s="87"/>
      <c r="L30" s="3"/>
      <c r="M30" s="3"/>
      <c r="N30" s="3"/>
      <c r="O30" s="3"/>
    </row>
    <row r="31" spans="1:15" x14ac:dyDescent="0.3">
      <c r="A31" s="24" t="s">
        <v>21</v>
      </c>
      <c r="B31" s="107">
        <v>3850</v>
      </c>
      <c r="C31" s="56">
        <v>19.54</v>
      </c>
      <c r="D31" s="107">
        <v>75.3</v>
      </c>
      <c r="E31" s="34">
        <v>2.41</v>
      </c>
      <c r="F31" s="80" t="s">
        <v>52</v>
      </c>
      <c r="I31" s="3"/>
      <c r="J31" s="86"/>
      <c r="K31" s="87"/>
      <c r="L31" s="3"/>
      <c r="M31" s="3"/>
      <c r="N31" s="3"/>
      <c r="O31" s="3"/>
    </row>
    <row r="32" spans="1:15" x14ac:dyDescent="0.3">
      <c r="A32" s="24" t="s">
        <v>22</v>
      </c>
      <c r="B32" s="107">
        <v>76978</v>
      </c>
      <c r="C32" s="56">
        <v>15</v>
      </c>
      <c r="D32" s="107">
        <f t="shared" si="1"/>
        <v>1154.6699999999998</v>
      </c>
      <c r="E32" s="34">
        <v>37.15</v>
      </c>
      <c r="F32" s="80" t="s">
        <v>53</v>
      </c>
      <c r="I32" s="3"/>
      <c r="J32" s="86"/>
      <c r="K32" s="87"/>
      <c r="L32" s="3"/>
      <c r="M32" s="3"/>
      <c r="N32" s="3"/>
      <c r="O32" s="3"/>
    </row>
    <row r="33" spans="1:15" x14ac:dyDescent="0.3">
      <c r="A33" s="24" t="s">
        <v>104</v>
      </c>
      <c r="B33" s="107">
        <v>38872</v>
      </c>
      <c r="C33" s="56">
        <v>31.4</v>
      </c>
      <c r="D33" s="107">
        <f t="shared" si="1"/>
        <v>1220.5808</v>
      </c>
      <c r="E33" s="34">
        <f>D33/D34*100</f>
        <v>39.265639284323413</v>
      </c>
      <c r="F33" s="80" t="s">
        <v>107</v>
      </c>
      <c r="I33" s="156"/>
      <c r="J33" s="156"/>
      <c r="K33" s="156"/>
      <c r="L33" s="3"/>
      <c r="M33" s="3"/>
      <c r="N33" s="3"/>
      <c r="O33" s="3"/>
    </row>
    <row r="34" spans="1:15" ht="15" thickBot="1" x14ac:dyDescent="0.35">
      <c r="A34" s="57" t="s">
        <v>26</v>
      </c>
      <c r="B34" s="109">
        <f>SUM(B27:B33)</f>
        <v>147810</v>
      </c>
      <c r="C34" s="59">
        <f>D34/B34*1000</f>
        <v>21.030521615587578</v>
      </c>
      <c r="D34" s="109">
        <f>SUM(D27:D33)</f>
        <v>3108.5213999999996</v>
      </c>
      <c r="E34" s="59">
        <v>100</v>
      </c>
      <c r="F34" s="58" t="s">
        <v>40</v>
      </c>
      <c r="I34" s="3"/>
      <c r="J34" s="3"/>
      <c r="K34" s="3"/>
      <c r="L34" s="3"/>
      <c r="M34" s="3"/>
      <c r="N34" s="3"/>
      <c r="O34" s="3"/>
    </row>
    <row r="35" spans="1:15" ht="15" thickTop="1" x14ac:dyDescent="0.3">
      <c r="A35" s="166"/>
      <c r="B35" s="166"/>
      <c r="C35" s="166"/>
      <c r="D35" s="38"/>
      <c r="E35" s="38"/>
      <c r="F35" s="38"/>
      <c r="I35" s="3"/>
      <c r="J35" s="88"/>
      <c r="K35" s="86"/>
      <c r="L35" s="3"/>
      <c r="M35" s="3"/>
      <c r="N35" s="3"/>
      <c r="O35" s="3"/>
    </row>
    <row r="36" spans="1:15" x14ac:dyDescent="0.3"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</sheetData>
  <mergeCells count="14">
    <mergeCell ref="A1:B1"/>
    <mergeCell ref="A2:B2"/>
    <mergeCell ref="A21:B21"/>
    <mergeCell ref="E21:F21"/>
    <mergeCell ref="A3:A7"/>
    <mergeCell ref="D5:D7"/>
    <mergeCell ref="A18:C18"/>
    <mergeCell ref="I16:K16"/>
    <mergeCell ref="I33:K33"/>
    <mergeCell ref="A35:C35"/>
    <mergeCell ref="F3:F6"/>
    <mergeCell ref="F22:F25"/>
    <mergeCell ref="A22:A26"/>
    <mergeCell ref="D24:D26"/>
  </mergeCells>
  <printOptions horizontalCentered="1" verticalCentered="1"/>
  <pageMargins left="0.196850393700787" right="0.511811023622047" top="0" bottom="0.74803149606299202" header="0.31496062992126" footer="0.31496062992126"/>
  <pageSetup paperSize="9" scale="99" orientation="portrait" r:id="rId1"/>
  <headerFooter>
    <oddFooter>&amp;L15&amp;R&amp;"-,Bold"          مديرية الاحصاء الزراعي - الجهاز المركزي للاحصاء / العراق</oddFooter>
  </headerFooter>
  <colBreaks count="1" manualBreakCount="1">
    <brk id="8" max="1048575" man="1"/>
  </colBreaks>
  <ignoredErrors>
    <ignoredError sqref="C17 C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جدول 1</vt:lpstr>
      <vt:lpstr>رسم2</vt:lpstr>
      <vt:lpstr>رسم 1</vt:lpstr>
      <vt:lpstr>رسم الخارطة</vt:lpstr>
      <vt:lpstr>جدول الخارطة</vt:lpstr>
      <vt:lpstr>جدول رقم 2</vt:lpstr>
      <vt:lpstr>التفاح  المشمش</vt:lpstr>
      <vt:lpstr>العرموط التين</vt:lpstr>
      <vt:lpstr>الالوبالوالكوجه</vt:lpstr>
      <vt:lpstr>الزيتون والخوخ</vt:lpstr>
      <vt:lpstr>Sheet1</vt:lpstr>
      <vt:lpstr>الالوبالوالكوجه!Print_Area</vt:lpstr>
      <vt:lpstr>'التفاح  المشمش'!Print_Area</vt:lpstr>
      <vt:lpstr>'الزيتون والخوخ'!Print_Area</vt:lpstr>
      <vt:lpstr>'العرموط التين'!Print_Area</vt:lpstr>
      <vt:lpstr>'جدول 1'!Print_Area</vt:lpstr>
      <vt:lpstr>'جدول رقم 2'!Print_Area</vt:lpstr>
      <vt:lpstr>'رسم الخارطة'!Print_Area</vt:lpstr>
      <vt:lpstr>رسم2!Print_Area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Hussan</dc:creator>
  <cp:lastModifiedBy>dell</cp:lastModifiedBy>
  <cp:lastPrinted>2021-03-04T06:44:59Z</cp:lastPrinted>
  <dcterms:created xsi:type="dcterms:W3CDTF">2012-12-31T10:33:43Z</dcterms:created>
  <dcterms:modified xsi:type="dcterms:W3CDTF">2021-06-01T06:52:26Z</dcterms:modified>
</cp:coreProperties>
</file>